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045" windowHeight="12090"/>
  </bookViews>
  <sheets>
    <sheet name="Загрузка оборудования-2025" sheetId="5" r:id="rId1"/>
    <sheet name="Производств.календарь-2025" sheetId="6" r:id="rId2"/>
    <sheet name="Лист1" sheetId="7" r:id="rId3"/>
  </sheets>
  <definedNames>
    <definedName name="_xlnm.Print_Area" localSheetId="1">'Производств.календарь-2025'!$A$1:$AA$57</definedName>
  </definedNames>
  <calcPr calcId="124519"/>
</workbook>
</file>

<file path=xl/calcChain.xml><?xml version="1.0" encoding="utf-8"?>
<calcChain xmlns="http://schemas.openxmlformats.org/spreadsheetml/2006/main">
  <c r="Z41" i="6"/>
  <c r="Z40"/>
  <c r="Z36"/>
  <c r="Z37"/>
  <c r="Z35"/>
  <c r="Z31"/>
  <c r="Z32"/>
  <c r="Z30"/>
  <c r="Z26"/>
  <c r="Z27"/>
  <c r="Z25"/>
  <c r="Z23"/>
  <c r="Z22"/>
  <c r="W40"/>
  <c r="W24"/>
  <c r="W29" s="1"/>
  <c r="W34" s="1"/>
  <c r="G45" i="7" l="1"/>
  <c r="H45"/>
  <c r="I45"/>
  <c r="A26" i="5" l="1"/>
  <c r="A31" s="1"/>
  <c r="A32" s="1"/>
  <c r="A14"/>
  <c r="A15" s="1"/>
  <c r="A16" s="1"/>
  <c r="A17" s="1"/>
  <c r="A18" s="1"/>
  <c r="A19" s="1"/>
  <c r="A51" l="1"/>
  <c r="A52" s="1"/>
  <c r="A58" s="1"/>
  <c r="A59" s="1"/>
  <c r="A60" s="1"/>
  <c r="A33"/>
  <c r="A34" s="1"/>
  <c r="A35" s="1"/>
  <c r="A36" s="1"/>
  <c r="A37" s="1"/>
  <c r="A38" s="1"/>
  <c r="A39" s="1"/>
  <c r="A40" s="1"/>
  <c r="A41" s="1"/>
  <c r="X24" i="6"/>
  <c r="Y24" l="1"/>
  <c r="X38" l="1"/>
  <c r="W38"/>
  <c r="X33"/>
  <c r="W33"/>
  <c r="X28"/>
  <c r="W28"/>
  <c r="Z21"/>
  <c r="Y28" l="1"/>
  <c r="Z28"/>
  <c r="Z33"/>
  <c r="Z38"/>
  <c r="Z24"/>
  <c r="Y33"/>
  <c r="X29"/>
  <c r="X34" s="1"/>
  <c r="Y38"/>
  <c r="W39"/>
  <c r="X39"/>
  <c r="Z39" l="1"/>
  <c r="Z29"/>
  <c r="Z34" s="1"/>
  <c r="Y39"/>
  <c r="Y29"/>
  <c r="Y34" s="1"/>
  <c r="X40"/>
  <c r="Y40" l="1"/>
  <c r="B54" l="1"/>
  <c r="B55"/>
</calcChain>
</file>

<file path=xl/sharedStrings.xml><?xml version="1.0" encoding="utf-8"?>
<sst xmlns="http://schemas.openxmlformats.org/spreadsheetml/2006/main" count="315" uniqueCount="185">
  <si>
    <t>ЯМР-спектрометр (Agilent DD2 NMR 400WB) для проведения экспериментов с жидкими   образцами</t>
  </si>
  <si>
    <t>Атомно-эмиссионный спектрометр с индуктивно связанной плазмой Prodigy High Dispersion ICP (Teledyne Leeman Labs., США)</t>
  </si>
  <si>
    <t>ИК-Фурье спектрометр FTIR-8400S (Shimadzu, Япония)</t>
  </si>
  <si>
    <t>Газовые хроматографы GC-2010 Plus (Shimadzu, Япония)</t>
  </si>
  <si>
    <t>Газовый хромато-масс-спектрометр GCMS-QP2010 с пиролизёром и термодесорбером (SHIMADZU USA MANUFACTURING, INC, США)</t>
  </si>
  <si>
    <t xml:space="preserve">Газовый хромато-масс-спектрометр PolarisQ/Trace GC Ultra </t>
  </si>
  <si>
    <t>Последовательный волнодисперсионный рентгенофлуоресцентный спектрометр Lab Center XRF-1800 (Shimadzu, Япония)</t>
  </si>
  <si>
    <t>Радиометрическое оборудование</t>
  </si>
  <si>
    <t>Дозиметр-радиометр МКС-АТ 1117М</t>
  </si>
  <si>
    <t>Комплекс измерительный для мониторинга радона, торона и их дочерних продуктов «Альфарад плюс АРП»</t>
  </si>
  <si>
    <t>Комплекс спектрометрический для измерения активности альфа-, бета-и гамма-излучающих нуклидов «Прогресс-БГ-АР»</t>
  </si>
  <si>
    <t>Дозиметр гамма-излучения ДКГ-02У «Арбитр»</t>
  </si>
  <si>
    <t>Термическое и калориметрическое оборудование</t>
  </si>
  <si>
    <t>Реакционный калориметр системы Кальве для определения тепловых эффектов химических реакций</t>
  </si>
  <si>
    <t>Автоматический низкотемпературный адиабатический калориметр АК-9.02/ВСТ-21</t>
  </si>
  <si>
    <t>Климатическая камера TERCHY MHU-1000CR</t>
  </si>
  <si>
    <t>Климатическая камера Memmert HPP 260</t>
  </si>
  <si>
    <t>Анализатор азота/белка Vapodest 30s</t>
  </si>
  <si>
    <t>Испытательное и материаловедческое оборудование</t>
  </si>
  <si>
    <t>Универсальная испытательная машина AG-Xplus-0.5 с термостатирующей камерой TCL-N-P (Shimadzu, Япония)</t>
  </si>
  <si>
    <t>Динамический ультрамикротвердомер DUH-211S (Shimadzu, Япония)</t>
  </si>
  <si>
    <t>Лабораторный комплекс для определения размера, дзета-потенциала, молекулярной массы мелкодисперсных частиц (Brookhaven, США)</t>
  </si>
  <si>
    <t>Инфраструктура исследований</t>
  </si>
  <si>
    <t>Стеклодувная лаборатория</t>
  </si>
  <si>
    <t>Генератор жидкого азота LNP120</t>
  </si>
  <si>
    <t>Элементный анализатор Elementar Vario EL cube для одновременного определения углерода, водорода, серы, азота и кислорода (Elementar, Германия)</t>
  </si>
  <si>
    <t>Времяпролетный тандемный масс-спектрометр высокого разрешения с матрично-ассоциированной лазерной десорбцией-ионизацией и функцией высокоэнергетической соударительной диссоциации ионов (MALDI) iDplus Performance на базе масс-спектрометра Axima Performance (Shimadzu Group Company, Kratos Analytical, Соединённое Королевство)</t>
  </si>
  <si>
    <t>Жидкостный хроматограф (ВЭЖХ, гель-проникающая хроматографияProminence UFLC Fast LC-20AD (Shimadzu, Япония)</t>
  </si>
  <si>
    <t>Растровый электронный микроскоп JEOL JSM-IT300LV (Jeol, Япония) с энерго- и волнодисперсионными приставками (Oxford Inst.)</t>
  </si>
  <si>
    <t xml:space="preserve">Спектроскопия, хроматография, масс-спектрометрия и химический анализ </t>
  </si>
  <si>
    <t>Рентгеновские дифрактометры, рентгенофлюоресцентные спектрометры, электронные микроскопы</t>
  </si>
  <si>
    <t>Адиабатический бомбовый калориметр АБК-1В (фирма ЗАО ИНПК «Русские Энергетические Технологии Россия)</t>
  </si>
  <si>
    <t>Лазерный дифракционный анализатор размеров частиц SALD-2300 (Shimadzu, Япония)</t>
  </si>
  <si>
    <t>Анализатор площади поверхности, размеров микропор, хемосорбции "Autosorb iQ C" (Quantachrome Instruments, США)</t>
  </si>
  <si>
    <t>Ионный хроматограф (анализ анионов) LC- 20 AD SP (Shimadzu, Япония)</t>
  </si>
  <si>
    <t xml:space="preserve"> - оборудование доступно</t>
  </si>
  <si>
    <t xml:space="preserve"> - оборудование занято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</si>
  <si>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</si>
  <si>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</si>
  <si>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</si>
  <si>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</si>
  <si>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</si>
  <si>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</si>
  <si>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</si>
  <si>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</si>
  <si>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</si>
  <si>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</si>
  <si>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</si>
  <si>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</si>
  <si>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</si>
  <si>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</si>
  <si>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</si>
  <si>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</si>
  <si>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</si>
  <si>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</si>
  <si>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</si>
  <si>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 xml:space="preserve">Система капиллярного электрофореза «Капель 105М» (Люмэкс, Россия) </t>
  </si>
  <si>
    <r>
      <t>Рентгеновский порошковый дифрактометр LabX XRD-6100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(Shimadzu, Япония)</t>
    </r>
  </si>
  <si>
    <t>ПРОИЗВОДСТВЕННЫЙ КАЛЕНДАРЬ</t>
  </si>
  <si>
    <t>I квартал</t>
  </si>
  <si>
    <t>Дни недели</t>
  </si>
  <si>
    <t>II квартал</t>
  </si>
  <si>
    <t>Периоды</t>
  </si>
  <si>
    <t>Количество дней</t>
  </si>
  <si>
    <t>Рабо-чее время</t>
  </si>
  <si>
    <t>кален-дарные</t>
  </si>
  <si>
    <t>рабо-чие</t>
  </si>
  <si>
    <t>Выход-ные</t>
  </si>
  <si>
    <t>III квартал</t>
  </si>
  <si>
    <t>1 полугодие</t>
  </si>
  <si>
    <t>IV квартал</t>
  </si>
  <si>
    <t>9 месяцев</t>
  </si>
  <si>
    <t>2 полугодие</t>
  </si>
  <si>
    <t>Год</t>
  </si>
  <si>
    <t>Среднемесячное количество рабочих часов</t>
  </si>
  <si>
    <t>1-6, 8 января</t>
  </si>
  <si>
    <t>-</t>
  </si>
  <si>
    <t>7 января</t>
  </si>
  <si>
    <t>Рождество Христово;</t>
  </si>
  <si>
    <t>23 февраля</t>
  </si>
  <si>
    <t>День защитника Отечества;</t>
  </si>
  <si>
    <t>8 марта</t>
  </si>
  <si>
    <t>Международный женский день;</t>
  </si>
  <si>
    <t>1 мая</t>
  </si>
  <si>
    <t>Праздник Весны и Труда;</t>
  </si>
  <si>
    <t>9 мая</t>
  </si>
  <si>
    <t>День Победы;</t>
  </si>
  <si>
    <t>12 июня</t>
  </si>
  <si>
    <t>День России;</t>
  </si>
  <si>
    <t>4 ноября</t>
  </si>
  <si>
    <t>День народного единства</t>
  </si>
  <si>
    <t>Атомно-абсорбционный спектрометр AA-7000 с полным комплектом приставок, в т.ч.  GFA-EX7i  (Shimadzu, Япония)</t>
  </si>
  <si>
    <t>* - Укороченные и предпраздничные рабочие дни при 40-часовой рабочей неделе (сокращение на 1 час).</t>
  </si>
  <si>
    <t>Высокоэффетивный жидкостный хроматограф с ситемой AccuSpot NSM-1</t>
  </si>
  <si>
    <t>УНУ "Технологии глубокой переработки органического сырья"</t>
  </si>
  <si>
    <t>Уникальная научная установка</t>
  </si>
  <si>
    <t>Синхронный термический анализатор DTG-60H (производитель - Shimadzu, Япония)</t>
  </si>
  <si>
    <t>Новогодние каникулы;</t>
  </si>
  <si>
    <t>Выходные и праздничные дни</t>
  </si>
  <si>
    <t>Лабораторный комплекс климатических испытаний</t>
  </si>
  <si>
    <t>Прибор динамического термического анализа DMA 242 E Artemis</t>
  </si>
  <si>
    <t>Спектрофлуориметр Shimadzu RF-6000</t>
  </si>
  <si>
    <t>Спектрофотометр УФ-ВО Shimadzu UV-1800</t>
  </si>
  <si>
    <t>Комплекс для медицинских исследований на базе газового хромато-масс-спектрометра</t>
  </si>
  <si>
    <t>Анализатор общего органического углерода TOC-L</t>
  </si>
  <si>
    <t>Рентгеновский монокристальный дифрактометр Oxford Diffraction Gemini S</t>
  </si>
  <si>
    <t>Дифференциально-сканирующий калориметр DSC 204 F1 Phoenix</t>
  </si>
  <si>
    <t>Высокотемпературный ДСК 404 F3 Pegasus</t>
  </si>
  <si>
    <t>№</t>
  </si>
  <si>
    <t>п/п</t>
  </si>
  <si>
    <t>Наименование</t>
  </si>
  <si>
    <t>единицы оборудования</t>
  </si>
  <si>
    <t>Изготовитель</t>
  </si>
  <si>
    <t>Страна</t>
  </si>
  <si>
    <t>выпуска</t>
  </si>
  <si>
    <t>Загруженность оборудования *, ч</t>
  </si>
  <si>
    <t>Текущая</t>
  </si>
  <si>
    <t>Третьи лица</t>
  </si>
  <si>
    <t>Плановая</t>
  </si>
  <si>
    <t>Анализатор площади поверхности, размеров микропор, хемосорбции Autosorb iQ C</t>
  </si>
  <si>
    <t>Quantachrome Instruments</t>
  </si>
  <si>
    <t>Соединённые Штаты Америки</t>
  </si>
  <si>
    <t>Динамический ультрамикротвердомер DUH-211S</t>
  </si>
  <si>
    <t>Shimadzu</t>
  </si>
  <si>
    <t>Япония</t>
  </si>
  <si>
    <t>Memmert</t>
  </si>
  <si>
    <t>Германия</t>
  </si>
  <si>
    <t>TERCHY</t>
  </si>
  <si>
    <t>Китайская Республика</t>
  </si>
  <si>
    <t>Лабораторный комплекс для определения размера, дзета-потенциала, молекулярной массы мелкодисперсных частиц (Brookhaven)</t>
  </si>
  <si>
    <t>Brookhaven Instruments</t>
  </si>
  <si>
    <t>Лазерный дифракционный анализатор размеров частиц SALD-2300</t>
  </si>
  <si>
    <t>Универсальная испытательная машина AG-Xplus-0.5 с термостатирующей камерой TCL-N-P</t>
  </si>
  <si>
    <t>Атомно-абсорбционный спектрофотометр АА-7000 с полным комплектом приставок, в т.ч. GFA-EX7Ì</t>
  </si>
  <si>
    <t>ННГУ</t>
  </si>
  <si>
    <t>Россия</t>
  </si>
  <si>
    <t>NETZSCH</t>
  </si>
  <si>
    <t>Атомно-эмиссионный спектрометр с индуктивно связанной плазмой Prodigy High Dispersion ICP</t>
  </si>
  <si>
    <t>Teledyne Leeman Labs</t>
  </si>
  <si>
    <t>ИК-Фурье спектрофотометр FTIR-8400S</t>
  </si>
  <si>
    <t>100xrd</t>
  </si>
  <si>
    <t>ЯМР-спектрометр Agilent DD2 NMR 400WB для проведения экспериментов с жидкими образцами</t>
  </si>
  <si>
    <t>Agilent Technologies</t>
  </si>
  <si>
    <t>Газовые хроматографы GC-2010 Plus</t>
  </si>
  <si>
    <t>Ионный хроматограф LC-20 AD SP</t>
  </si>
  <si>
    <t>Времяпролетный тандемный масс-спектрометр высокого разрешения с матрично-ассоциирован ной лазерной десорбцией-ионизацией и функцией высокоэнергетической соударительной диссоциации ионов (MALDI) iDplus Performance на базе масс-спектрометра Axima Performance</t>
  </si>
  <si>
    <t>Shimadzu Group Company, KratosAnalytical</t>
  </si>
  <si>
    <t>Великобритания</t>
  </si>
  <si>
    <t>Высокоэффективный жидкостной хроматограф с системой AccuSpot NSM-1</t>
  </si>
  <si>
    <t>Жидкостный хроматограф Prominence UFLC Fast LC-20AD</t>
  </si>
  <si>
    <t>Газовый хромато-масс-спектрометр GCMS-QP2010 с пиролизёром и термодесорбером</t>
  </si>
  <si>
    <t>Shimadzu USA Manufacturing, inc</t>
  </si>
  <si>
    <t>Газовый хромато-масс-спектрометр PolarisQ/Trace GC Ultra</t>
  </si>
  <si>
    <t>Thermo Fisher Scientific</t>
  </si>
  <si>
    <t>Анализатор азота/белка Vapodest 30s, автоматический</t>
  </si>
  <si>
    <t>C. Gerhardt</t>
  </si>
  <si>
    <t>Система капиллярного электрофореза «Капель 105М»</t>
  </si>
  <si>
    <t>Группа компаний Люмэкс</t>
  </si>
  <si>
    <t>Элементный анализатор Vario EL cube для одновременного определения C, H, N, S и О</t>
  </si>
  <si>
    <t>Elementar</t>
  </si>
  <si>
    <t>Рентгеновский порошковый дифрактометр LabX XRD-6100</t>
  </si>
  <si>
    <t>Растровый электронный микроскоп JEOL JSM-IT300LV с энерго- и волнодисперсионными приставками</t>
  </si>
  <si>
    <t>JEOL</t>
  </si>
  <si>
    <t>Последовательный волнодисперсионный рентгенофлуоресцентный спектрометр Lab Center XRF-1800</t>
  </si>
  <si>
    <t>1820prom</t>
  </si>
  <si>
    <r>
      <t xml:space="preserve">Рентгеновский монокристальный дифрактометр </t>
    </r>
    <r>
      <rPr>
        <b/>
        <sz val="11"/>
        <color rgb="FF262626"/>
        <rFont val="Arial"/>
        <family val="2"/>
        <charset val="204"/>
      </rPr>
      <t>Rigaku XTaLab Pro MM003 P200K</t>
    </r>
  </si>
  <si>
    <t>Rigaku</t>
  </si>
  <si>
    <t>Oxford</t>
  </si>
  <si>
    <t>ООО НПП «Доза»</t>
  </si>
  <si>
    <t>Дозиметр-радиометр МКС-АТ1117М</t>
  </si>
  <si>
    <t>фирма УП «Атомтех»</t>
  </si>
  <si>
    <t>Белоруссия</t>
  </si>
  <si>
    <t>НТМ-Защита</t>
  </si>
  <si>
    <t>Комплекс спектрометрический для измерения активности альфа-, бета- и гамма- излучающих нуклидов в образцах «Прогресс-БГ-АР»</t>
  </si>
  <si>
    <t>Автоматический низкотемпературный адиабатический калориметр AK-9.02/BCT-21</t>
  </si>
  <si>
    <t>ООО «Termax»</t>
  </si>
  <si>
    <t>Адиабатический бомбовый калориметр АБК-1В</t>
  </si>
  <si>
    <t>ЗАО ИНПК «Русские Энергетические Технологии»</t>
  </si>
  <si>
    <r>
      <t xml:space="preserve">ООО </t>
    </r>
    <r>
      <rPr>
        <b/>
        <sz val="11"/>
        <color rgb="FF000000"/>
        <rFont val="Arial"/>
        <family val="2"/>
        <charset val="204"/>
      </rPr>
      <t>«</t>
    </r>
    <r>
      <rPr>
        <sz val="11"/>
        <color rgb="FF000000"/>
        <rFont val="Arial"/>
        <family val="2"/>
        <charset val="204"/>
      </rPr>
      <t>ТОУ»</t>
    </r>
  </si>
  <si>
    <t>Синхронный термический анализатор DTG-60H (дериватограф)</t>
  </si>
  <si>
    <t>УНУ «ТГПОС»</t>
  </si>
  <si>
    <t>Высокочувствительный комплекс для хроматомасс-спектрометрического анализа жидкостей</t>
  </si>
  <si>
    <t>НА 2025 ГОД</t>
  </si>
  <si>
    <t>Нормы рабочего времени на 2025 год</t>
  </si>
  <si>
    <t>Загрузка оборудования ЦКП "НМиРт" на 2025 год</t>
  </si>
</sst>
</file>

<file path=xl/styles.xml><?xml version="1.0" encoding="utf-8"?>
<styleSheet xmlns="http://schemas.openxmlformats.org/spreadsheetml/2006/main">
  <fonts count="35">
    <font>
      <sz val="10"/>
      <name val="Arial Cyr"/>
      <charset val="204"/>
    </font>
    <font>
      <sz val="12"/>
      <name val="Arial Cyr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4"/>
      <name val="Arial Narrow"/>
      <family val="2"/>
      <charset val="204"/>
    </font>
    <font>
      <sz val="14"/>
      <color rgb="FFFF0000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8"/>
      <name val="Arial Cyr"/>
      <charset val="204"/>
    </font>
    <font>
      <b/>
      <sz val="13"/>
      <color indexed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color indexed="10"/>
      <name val="Arial Cyr"/>
      <charset val="204"/>
    </font>
    <font>
      <b/>
      <sz val="8"/>
      <name val="Arial Cyr"/>
      <charset val="204"/>
    </font>
    <font>
      <b/>
      <sz val="6"/>
      <name val="Arial Cyr"/>
      <charset val="204"/>
    </font>
    <font>
      <b/>
      <sz val="8"/>
      <color indexed="10"/>
      <name val="Arial Cyr"/>
      <charset val="204"/>
    </font>
    <font>
      <b/>
      <sz val="10"/>
      <name val="Arial Cyr"/>
      <charset val="204"/>
    </font>
    <font>
      <b/>
      <u/>
      <sz val="14"/>
      <color indexed="10"/>
      <name val="Arial Cyr"/>
      <charset val="204"/>
    </font>
    <font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rgb="FF262626"/>
      <name val="Arial"/>
      <family val="2"/>
      <charset val="204"/>
    </font>
    <font>
      <b/>
      <sz val="11"/>
      <color rgb="FF262626"/>
      <name val="Arial"/>
      <family val="2"/>
      <charset val="204"/>
    </font>
    <font>
      <sz val="9.5"/>
      <color rgb="FF3C3C3C"/>
      <name val="Arial"/>
      <family val="2"/>
      <charset val="204"/>
    </font>
    <font>
      <sz val="12"/>
      <color rgb="FFFF0000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</cellStyleXfs>
  <cellXfs count="271">
    <xf numFmtId="0" fontId="0" fillId="0" borderId="0" xfId="0"/>
    <xf numFmtId="0" fontId="1" fillId="2" borderId="0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4" borderId="2" xfId="0" applyFont="1" applyFill="1" applyBorder="1"/>
    <xf numFmtId="0" fontId="7" fillId="0" borderId="2" xfId="0" applyFont="1" applyFill="1" applyBorder="1"/>
    <xf numFmtId="0" fontId="1" fillId="5" borderId="2" xfId="0" applyFont="1" applyFill="1" applyBorder="1"/>
    <xf numFmtId="0" fontId="7" fillId="2" borderId="2" xfId="0" applyFont="1" applyFill="1" applyBorder="1" applyAlignment="1">
      <alignment vertical="top"/>
    </xf>
    <xf numFmtId="0" fontId="7" fillId="2" borderId="2" xfId="0" applyFont="1" applyFill="1" applyBorder="1"/>
    <xf numFmtId="0" fontId="5" fillId="0" borderId="2" xfId="0" applyFont="1" applyFill="1" applyBorder="1"/>
    <xf numFmtId="0" fontId="4" fillId="0" borderId="2" xfId="0" applyFont="1" applyFill="1" applyBorder="1"/>
    <xf numFmtId="0" fontId="9" fillId="0" borderId="2" xfId="0" applyFont="1" applyFill="1" applyBorder="1"/>
    <xf numFmtId="0" fontId="1" fillId="6" borderId="2" xfId="0" applyFont="1" applyFill="1" applyBorder="1"/>
    <xf numFmtId="0" fontId="11" fillId="0" borderId="0" xfId="0" applyFont="1" applyFill="1" applyAlignment="1"/>
    <xf numFmtId="0" fontId="10" fillId="0" borderId="0" xfId="0" applyFont="1"/>
    <xf numFmtId="0" fontId="12" fillId="0" borderId="35" xfId="0" applyFont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9" xfId="0" applyFont="1" applyBorder="1"/>
    <xf numFmtId="0" fontId="12" fillId="0" borderId="2" xfId="0" applyFont="1" applyBorder="1" applyAlignment="1">
      <alignment horizontal="center"/>
    </xf>
    <xf numFmtId="0" fontId="12" fillId="0" borderId="38" xfId="0" applyFont="1" applyBorder="1"/>
    <xf numFmtId="0" fontId="12" fillId="0" borderId="30" xfId="0" applyFont="1" applyBorder="1" applyAlignment="1">
      <alignment horizontal="center"/>
    </xf>
    <xf numFmtId="0" fontId="13" fillId="8" borderId="39" xfId="0" applyFont="1" applyFill="1" applyBorder="1"/>
    <xf numFmtId="0" fontId="13" fillId="8" borderId="40" xfId="0" applyFont="1" applyFill="1" applyBorder="1" applyAlignment="1">
      <alignment horizontal="center"/>
    </xf>
    <xf numFmtId="0" fontId="13" fillId="8" borderId="41" xfId="0" applyFont="1" applyFill="1" applyBorder="1" applyAlignment="1">
      <alignment horizontal="center"/>
    </xf>
    <xf numFmtId="0" fontId="13" fillId="7" borderId="39" xfId="0" applyFont="1" applyFill="1" applyBorder="1"/>
    <xf numFmtId="0" fontId="13" fillId="7" borderId="40" xfId="0" applyFont="1" applyFill="1" applyBorder="1" applyAlignment="1">
      <alignment horizontal="center"/>
    </xf>
    <xf numFmtId="0" fontId="13" fillId="7" borderId="41" xfId="0" applyFont="1" applyFill="1" applyBorder="1" applyAlignment="1">
      <alignment horizontal="center"/>
    </xf>
    <xf numFmtId="0" fontId="13" fillId="9" borderId="28" xfId="0" applyFont="1" applyFill="1" applyBorder="1"/>
    <xf numFmtId="0" fontId="13" fillId="9" borderId="43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0" fillId="0" borderId="0" xfId="0" applyFont="1" applyFill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" fillId="6" borderId="3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3" xfId="0" applyFont="1" applyFill="1" applyBorder="1"/>
    <xf numFmtId="0" fontId="3" fillId="0" borderId="1" xfId="0" applyFont="1" applyBorder="1" applyAlignment="1">
      <alignment vertical="top" wrapText="1"/>
    </xf>
    <xf numFmtId="0" fontId="1" fillId="0" borderId="2" xfId="0" applyFont="1" applyFill="1" applyBorder="1"/>
    <xf numFmtId="0" fontId="4" fillId="0" borderId="3" xfId="0" applyFont="1" applyFill="1" applyBorder="1"/>
    <xf numFmtId="0" fontId="9" fillId="0" borderId="3" xfId="0" applyFont="1" applyFill="1" applyBorder="1"/>
    <xf numFmtId="0" fontId="4" fillId="0" borderId="30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1" fillId="6" borderId="50" xfId="0" applyFont="1" applyFill="1" applyBorder="1"/>
    <xf numFmtId="0" fontId="1" fillId="6" borderId="36" xfId="0" applyFont="1" applyFill="1" applyBorder="1"/>
    <xf numFmtId="0" fontId="2" fillId="2" borderId="1" xfId="0" applyFont="1" applyFill="1" applyBorder="1" applyAlignment="1">
      <alignment vertical="top" wrapText="1"/>
    </xf>
    <xf numFmtId="0" fontId="1" fillId="2" borderId="21" xfId="0" applyFont="1" applyFill="1" applyBorder="1"/>
    <xf numFmtId="0" fontId="1" fillId="2" borderId="51" xfId="0" applyFont="1" applyFill="1" applyBorder="1"/>
    <xf numFmtId="0" fontId="1" fillId="6" borderId="49" xfId="0" applyFont="1" applyFill="1" applyBorder="1"/>
    <xf numFmtId="0" fontId="1" fillId="6" borderId="30" xfId="0" applyFont="1" applyFill="1" applyBorder="1"/>
    <xf numFmtId="0" fontId="1" fillId="5" borderId="30" xfId="0" applyFont="1" applyFill="1" applyBorder="1"/>
    <xf numFmtId="0" fontId="1" fillId="4" borderId="3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0" borderId="21" xfId="0" applyFont="1" applyFill="1" applyBorder="1"/>
    <xf numFmtId="0" fontId="20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1" applyFill="1" applyBorder="1" applyAlignment="1">
      <alignment vertical="center"/>
    </xf>
    <xf numFmtId="0" fontId="23" fillId="0" borderId="0" xfId="1" applyFill="1" applyBorder="1" applyAlignment="1"/>
    <xf numFmtId="0" fontId="0" fillId="10" borderId="2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10" borderId="12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10" borderId="10" xfId="0" applyFont="1" applyFill="1" applyBorder="1" applyAlignment="1">
      <alignment horizontal="right"/>
    </xf>
    <xf numFmtId="0" fontId="0" fillId="10" borderId="9" xfId="0" applyFont="1" applyFill="1" applyBorder="1" applyAlignment="1">
      <alignment horizontal="right"/>
    </xf>
    <xf numFmtId="0" fontId="0" fillId="10" borderId="11" xfId="0" applyFont="1" applyFill="1" applyBorder="1" applyAlignment="1">
      <alignment horizontal="right"/>
    </xf>
    <xf numFmtId="0" fontId="0" fillId="10" borderId="13" xfId="0" applyFont="1" applyFill="1" applyBorder="1" applyAlignment="1">
      <alignment horizontal="right"/>
    </xf>
    <xf numFmtId="0" fontId="21" fillId="0" borderId="1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0" fillId="10" borderId="1" xfId="0" applyFont="1" applyFill="1" applyBorder="1" applyAlignment="1">
      <alignment horizontal="right"/>
    </xf>
    <xf numFmtId="0" fontId="0" fillId="0" borderId="36" xfId="0" applyFont="1" applyFill="1" applyBorder="1" applyAlignment="1">
      <alignment horizontal="right"/>
    </xf>
    <xf numFmtId="0" fontId="0" fillId="10" borderId="36" xfId="0" applyFont="1" applyFill="1" applyBorder="1" applyAlignment="1">
      <alignment horizontal="right"/>
    </xf>
    <xf numFmtId="0" fontId="0" fillId="0" borderId="37" xfId="0" applyFont="1" applyFill="1" applyBorder="1" applyAlignment="1">
      <alignment horizontal="right"/>
    </xf>
    <xf numFmtId="0" fontId="0" fillId="0" borderId="35" xfId="0" applyFont="1" applyFill="1" applyBorder="1" applyAlignment="1">
      <alignment horizontal="right"/>
    </xf>
    <xf numFmtId="0" fontId="12" fillId="10" borderId="0" xfId="0" applyFont="1" applyFill="1" applyAlignment="1">
      <alignment horizontal="left"/>
    </xf>
    <xf numFmtId="0" fontId="4" fillId="0" borderId="1" xfId="0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right" vertical="top"/>
    </xf>
    <xf numFmtId="0" fontId="0" fillId="0" borderId="52" xfId="0" applyFont="1" applyFill="1" applyBorder="1" applyAlignment="1">
      <alignment horizontal="right"/>
    </xf>
    <xf numFmtId="0" fontId="0" fillId="1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vertical="top" wrapText="1"/>
    </xf>
    <xf numFmtId="0" fontId="1" fillId="0" borderId="56" xfId="0" applyFont="1" applyFill="1" applyBorder="1"/>
    <xf numFmtId="0" fontId="0" fillId="0" borderId="21" xfId="0" applyFont="1" applyFill="1" applyBorder="1"/>
    <xf numFmtId="0" fontId="4" fillId="0" borderId="2" xfId="0" applyFont="1" applyBorder="1" applyAlignment="1">
      <alignment vertical="center"/>
    </xf>
    <xf numFmtId="0" fontId="1" fillId="2" borderId="2" xfId="0" applyFont="1" applyFill="1" applyBorder="1"/>
    <xf numFmtId="0" fontId="0" fillId="2" borderId="21" xfId="0" applyFont="1" applyFill="1" applyBorder="1"/>
    <xf numFmtId="0" fontId="27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1" fillId="4" borderId="3" xfId="0" applyFont="1" applyFill="1" applyBorder="1"/>
    <xf numFmtId="0" fontId="1" fillId="4" borderId="49" xfId="0" applyFont="1" applyFill="1" applyBorder="1"/>
    <xf numFmtId="0" fontId="4" fillId="0" borderId="1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0" xfId="0" applyFont="1" applyAlignment="1">
      <alignment horizontal="center"/>
    </xf>
    <xf numFmtId="0" fontId="0" fillId="0" borderId="50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10" borderId="3" xfId="0" applyFont="1" applyFill="1" applyBorder="1" applyAlignment="1">
      <alignment horizontal="right"/>
    </xf>
    <xf numFmtId="0" fontId="0" fillId="10" borderId="58" xfId="0" applyFont="1" applyFill="1" applyBorder="1" applyAlignment="1">
      <alignment horizontal="right"/>
    </xf>
    <xf numFmtId="0" fontId="22" fillId="0" borderId="26" xfId="0" applyFont="1" applyBorder="1" applyAlignment="1">
      <alignment vertical="center"/>
    </xf>
    <xf numFmtId="0" fontId="0" fillId="10" borderId="14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/>
    </xf>
    <xf numFmtId="0" fontId="5" fillId="0" borderId="3" xfId="0" applyFont="1" applyFill="1" applyBorder="1"/>
    <xf numFmtId="0" fontId="7" fillId="2" borderId="49" xfId="0" applyFont="1" applyFill="1" applyBorder="1"/>
    <xf numFmtId="0" fontId="7" fillId="2" borderId="30" xfId="0" applyFont="1" applyFill="1" applyBorder="1"/>
    <xf numFmtId="0" fontId="0" fillId="0" borderId="7" xfId="0" applyFont="1" applyFill="1" applyBorder="1" applyAlignment="1">
      <alignment horizontal="right"/>
    </xf>
    <xf numFmtId="0" fontId="5" fillId="0" borderId="60" xfId="0" applyFont="1" applyFill="1" applyBorder="1"/>
    <xf numFmtId="0" fontId="0" fillId="10" borderId="62" xfId="0" applyFont="1" applyFill="1" applyBorder="1" applyAlignment="1">
      <alignment horizontal="right"/>
    </xf>
    <xf numFmtId="0" fontId="0" fillId="10" borderId="63" xfId="0" applyFont="1" applyFill="1" applyBorder="1" applyAlignment="1">
      <alignment horizontal="right"/>
    </xf>
    <xf numFmtId="0" fontId="0" fillId="10" borderId="66" xfId="0" applyFont="1" applyFill="1" applyBorder="1" applyAlignment="1">
      <alignment horizontal="right"/>
    </xf>
    <xf numFmtId="0" fontId="20" fillId="10" borderId="10" xfId="0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0" fontId="20" fillId="10" borderId="63" xfId="0" applyFont="1" applyFill="1" applyBorder="1" applyAlignment="1">
      <alignment horizontal="center" vertical="center"/>
    </xf>
    <xf numFmtId="0" fontId="7" fillId="2" borderId="55" xfId="0" applyFont="1" applyFill="1" applyBorder="1"/>
    <xf numFmtId="0" fontId="7" fillId="0" borderId="30" xfId="0" applyFont="1" applyFill="1" applyBorder="1" applyAlignment="1">
      <alignment vertical="center"/>
    </xf>
    <xf numFmtId="0" fontId="7" fillId="2" borderId="28" xfId="0" applyFont="1" applyFill="1" applyBorder="1"/>
    <xf numFmtId="0" fontId="7" fillId="2" borderId="43" xfId="0" applyFont="1" applyFill="1" applyBorder="1"/>
    <xf numFmtId="0" fontId="7" fillId="2" borderId="8" xfId="0" applyFont="1" applyFill="1" applyBorder="1"/>
    <xf numFmtId="0" fontId="7" fillId="2" borderId="59" xfId="0" applyFont="1" applyFill="1" applyBorder="1"/>
    <xf numFmtId="0" fontId="7" fillId="2" borderId="44" xfId="0" applyFont="1" applyFill="1" applyBorder="1"/>
    <xf numFmtId="0" fontId="7" fillId="2" borderId="67" xfId="0" applyFont="1" applyFill="1" applyBorder="1"/>
    <xf numFmtId="0" fontId="1" fillId="5" borderId="30" xfId="0" applyFont="1" applyFill="1" applyBorder="1" applyAlignment="1">
      <alignment vertical="center"/>
    </xf>
    <xf numFmtId="0" fontId="7" fillId="3" borderId="30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7" fillId="0" borderId="3" xfId="0" applyFont="1" applyFill="1" applyBorder="1"/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0" fillId="10" borderId="62" xfId="0" applyFont="1" applyFill="1" applyBorder="1"/>
    <xf numFmtId="0" fontId="0" fillId="10" borderId="63" xfId="0" applyFont="1" applyFill="1" applyBorder="1"/>
    <xf numFmtId="0" fontId="0" fillId="10" borderId="62" xfId="0" applyFont="1" applyFill="1" applyBorder="1" applyAlignment="1">
      <alignment horizontal="center"/>
    </xf>
    <xf numFmtId="0" fontId="0" fillId="10" borderId="63" xfId="0" applyFont="1" applyFill="1" applyBorder="1" applyAlignment="1">
      <alignment horizontal="center"/>
    </xf>
    <xf numFmtId="0" fontId="4" fillId="0" borderId="60" xfId="0" applyFont="1" applyFill="1" applyBorder="1" applyAlignment="1">
      <alignment horizontal="center" vertical="center"/>
    </xf>
    <xf numFmtId="0" fontId="0" fillId="3" borderId="52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0" fontId="0" fillId="3" borderId="7" xfId="0" applyFont="1" applyFill="1" applyBorder="1" applyAlignment="1">
      <alignment horizontal="right"/>
    </xf>
    <xf numFmtId="0" fontId="0" fillId="3" borderId="61" xfId="0" applyFont="1" applyFill="1" applyBorder="1" applyAlignment="1">
      <alignment horizontal="right"/>
    </xf>
    <xf numFmtId="0" fontId="0" fillId="3" borderId="50" xfId="0" applyFont="1" applyFill="1" applyBorder="1" applyAlignment="1">
      <alignment horizontal="right"/>
    </xf>
    <xf numFmtId="0" fontId="0" fillId="3" borderId="36" xfId="0" applyFont="1" applyFill="1" applyBorder="1" applyAlignment="1">
      <alignment horizontal="right"/>
    </xf>
    <xf numFmtId="0" fontId="0" fillId="3" borderId="53" xfId="0" applyFont="1" applyFill="1" applyBorder="1" applyAlignment="1">
      <alignment horizontal="right"/>
    </xf>
    <xf numFmtId="0" fontId="0" fillId="3" borderId="64" xfId="0" applyFont="1" applyFill="1" applyBorder="1" applyAlignment="1">
      <alignment horizontal="right"/>
    </xf>
    <xf numFmtId="0" fontId="0" fillId="3" borderId="37" xfId="0" applyFont="1" applyFill="1" applyBorder="1" applyAlignment="1">
      <alignment horizontal="right"/>
    </xf>
    <xf numFmtId="0" fontId="0" fillId="3" borderId="35" xfId="0" applyFont="1" applyFill="1" applyBorder="1" applyAlignment="1">
      <alignment horizontal="right"/>
    </xf>
    <xf numFmtId="0" fontId="0" fillId="3" borderId="6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0" fontId="20" fillId="3" borderId="5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62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0" fontId="20" fillId="3" borderId="10" xfId="0" applyFont="1" applyFill="1" applyBorder="1" applyAlignment="1">
      <alignment horizontal="center" vertical="center"/>
    </xf>
    <xf numFmtId="0" fontId="0" fillId="3" borderId="62" xfId="0" applyFont="1" applyFill="1" applyBorder="1" applyAlignment="1">
      <alignment horizontal="center"/>
    </xf>
    <xf numFmtId="0" fontId="0" fillId="3" borderId="62" xfId="0" applyFont="1" applyFill="1" applyBorder="1"/>
    <xf numFmtId="0" fontId="20" fillId="3" borderId="62" xfId="0" applyFont="1" applyFill="1" applyBorder="1" applyAlignment="1">
      <alignment horizontal="center" vertical="center"/>
    </xf>
    <xf numFmtId="0" fontId="0" fillId="3" borderId="65" xfId="0" applyFont="1" applyFill="1" applyBorder="1" applyAlignment="1">
      <alignment horizontal="right"/>
    </xf>
    <xf numFmtId="0" fontId="0" fillId="3" borderId="66" xfId="0" applyFont="1" applyFill="1" applyBorder="1" applyAlignment="1">
      <alignment horizontal="right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0" fillId="10" borderId="40" xfId="0" applyFont="1" applyFill="1" applyBorder="1" applyAlignment="1">
      <alignment horizontal="right"/>
    </xf>
    <xf numFmtId="0" fontId="0" fillId="10" borderId="33" xfId="0" applyFont="1" applyFill="1" applyBorder="1" applyAlignment="1">
      <alignment horizontal="right"/>
    </xf>
    <xf numFmtId="0" fontId="0" fillId="10" borderId="69" xfId="0" applyFont="1" applyFill="1" applyBorder="1" applyAlignment="1">
      <alignment horizontal="right"/>
    </xf>
    <xf numFmtId="0" fontId="0" fillId="10" borderId="34" xfId="0" applyFont="1" applyFill="1" applyBorder="1" applyAlignment="1">
      <alignment horizontal="right"/>
    </xf>
    <xf numFmtId="0" fontId="0" fillId="3" borderId="68" xfId="0" applyFont="1" applyFill="1" applyBorder="1" applyAlignment="1">
      <alignment horizontal="right"/>
    </xf>
    <xf numFmtId="0" fontId="0" fillId="10" borderId="70" xfId="0" applyFont="1" applyFill="1" applyBorder="1" applyAlignment="1">
      <alignment horizontal="right"/>
    </xf>
    <xf numFmtId="0" fontId="0" fillId="10" borderId="46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0" fontId="0" fillId="10" borderId="30" xfId="0" applyFont="1" applyFill="1" applyBorder="1" applyAlignment="1">
      <alignment horizontal="right"/>
    </xf>
    <xf numFmtId="0" fontId="0" fillId="3" borderId="30" xfId="0" applyFont="1" applyFill="1" applyBorder="1" applyAlignment="1">
      <alignment horizontal="right"/>
    </xf>
    <xf numFmtId="0" fontId="0" fillId="3" borderId="42" xfId="0" applyFont="1" applyFill="1" applyBorder="1" applyAlignment="1">
      <alignment horizontal="right"/>
    </xf>
    <xf numFmtId="0" fontId="0" fillId="3" borderId="38" xfId="0" applyFont="1" applyFill="1" applyBorder="1" applyAlignment="1">
      <alignment horizontal="right"/>
    </xf>
    <xf numFmtId="0" fontId="10" fillId="10" borderId="10" xfId="0" applyFont="1" applyFill="1" applyBorder="1"/>
    <xf numFmtId="0" fontId="10" fillId="10" borderId="13" xfId="0" applyFont="1" applyFill="1" applyBorder="1"/>
    <xf numFmtId="0" fontId="34" fillId="5" borderId="2" xfId="0" applyFont="1" applyFill="1" applyBorder="1"/>
    <xf numFmtId="0" fontId="34" fillId="5" borderId="30" xfId="0" applyFont="1" applyFill="1" applyBorder="1"/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0" borderId="0" xfId="0" applyAlignment="1"/>
    <xf numFmtId="0" fontId="18" fillId="0" borderId="0" xfId="0" applyFont="1" applyAlignment="1">
      <alignment horizontal="center"/>
    </xf>
    <xf numFmtId="0" fontId="12" fillId="11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3" fillId="9" borderId="24" xfId="0" applyFont="1" applyFill="1" applyBorder="1" applyAlignment="1">
      <alignment horizontal="left" vertical="center" wrapText="1"/>
    </xf>
    <xf numFmtId="0" fontId="13" fillId="9" borderId="25" xfId="0" applyFont="1" applyFill="1" applyBorder="1" applyAlignment="1">
      <alignment horizontal="left" vertical="center" wrapText="1"/>
    </xf>
    <xf numFmtId="0" fontId="13" fillId="9" borderId="26" xfId="0" applyFont="1" applyFill="1" applyBorder="1" applyAlignment="1">
      <alignment horizontal="left" vertical="center" wrapText="1"/>
    </xf>
    <xf numFmtId="0" fontId="13" fillId="9" borderId="45" xfId="0" applyFont="1" applyFill="1" applyBorder="1" applyAlignment="1">
      <alignment horizontal="left" vertical="center" wrapText="1"/>
    </xf>
    <xf numFmtId="0" fontId="13" fillId="9" borderId="27" xfId="0" applyFont="1" applyFill="1" applyBorder="1" applyAlignment="1">
      <alignment horizontal="left" vertical="center" wrapText="1"/>
    </xf>
    <xf numFmtId="0" fontId="13" fillId="9" borderId="46" xfId="0" applyFont="1" applyFill="1" applyBorder="1" applyAlignment="1">
      <alignment horizontal="left" vertical="center" wrapText="1"/>
    </xf>
    <xf numFmtId="2" fontId="13" fillId="9" borderId="44" xfId="0" applyNumberFormat="1" applyFont="1" applyFill="1" applyBorder="1" applyAlignment="1">
      <alignment horizontal="center" vertical="center"/>
    </xf>
    <xf numFmtId="2" fontId="13" fillId="9" borderId="47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</cellXfs>
  <cellStyles count="5">
    <cellStyle name="Hyperlink_2015 Calendar" xfId="2"/>
    <cellStyle name="Normal_2014 Calendar" xfId="3"/>
    <cellStyle name="Обычный" xfId="0" builtinId="0"/>
    <cellStyle name="Обычный 2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372"/>
  <sheetViews>
    <sheetView tabSelected="1" zoomScale="70" zoomScaleNormal="70" workbookViewId="0">
      <pane xSplit="2" ySplit="11" topLeftCell="C12" activePane="bottomRight" state="frozen"/>
      <selection pane="topRight" activeCell="B1" sqref="B1"/>
      <selection pane="bottomLeft" activeCell="A12" sqref="A12"/>
      <selection pane="bottomRight" activeCell="U19" sqref="U19"/>
    </sheetView>
  </sheetViews>
  <sheetFormatPr defaultColWidth="9.140625" defaultRowHeight="15"/>
  <cols>
    <col min="1" max="1" width="3" style="2" customWidth="1"/>
    <col min="2" max="2" width="55.28515625" style="36" customWidth="1"/>
    <col min="3" max="3" width="2.7109375" style="2" customWidth="1"/>
    <col min="4" max="54" width="3.5703125" style="2" customWidth="1"/>
    <col min="55" max="16384" width="9.140625" style="2"/>
  </cols>
  <sheetData>
    <row r="1" spans="1:63" s="59" customFormat="1" ht="26.25" customHeight="1" thickBot="1">
      <c r="B1" s="59" t="s">
        <v>184</v>
      </c>
      <c r="C1" s="60"/>
      <c r="D1" s="61"/>
      <c r="E1" s="62"/>
      <c r="F1" s="61" t="s">
        <v>35</v>
      </c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8"/>
      <c r="S1" s="159" t="s">
        <v>36</v>
      </c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60"/>
      <c r="AF1" s="151"/>
      <c r="AG1" s="151"/>
      <c r="AH1" s="151"/>
      <c r="AI1" s="151"/>
      <c r="AJ1" s="151"/>
      <c r="AK1" s="151"/>
      <c r="AL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</row>
    <row r="2" spans="1:63" s="5" customFormat="1" ht="14.25" customHeight="1" thickBot="1">
      <c r="A2" s="8"/>
      <c r="B2" s="7"/>
      <c r="C2" s="140"/>
      <c r="D2" s="141"/>
      <c r="E2" s="141"/>
      <c r="F2" s="141"/>
      <c r="G2" s="150"/>
      <c r="H2" s="152"/>
      <c r="I2" s="153"/>
      <c r="J2" s="153"/>
      <c r="K2" s="155"/>
      <c r="L2" s="156"/>
      <c r="M2" s="157"/>
      <c r="N2" s="153"/>
      <c r="O2" s="155"/>
      <c r="P2" s="156"/>
      <c r="Q2" s="157"/>
      <c r="R2" s="153"/>
      <c r="S2" s="155"/>
      <c r="T2" s="156"/>
      <c r="U2" s="157"/>
      <c r="V2" s="153"/>
      <c r="W2" s="153"/>
      <c r="X2" s="155"/>
      <c r="Y2" s="156"/>
      <c r="Z2" s="157"/>
      <c r="AA2" s="153"/>
      <c r="AB2" s="155"/>
      <c r="AC2" s="156"/>
      <c r="AD2" s="157"/>
      <c r="AE2" s="153"/>
      <c r="AF2" s="153"/>
      <c r="AG2" s="154"/>
      <c r="AH2" s="152"/>
      <c r="AI2" s="153"/>
      <c r="AJ2" s="153"/>
      <c r="AK2" s="153"/>
      <c r="AL2" s="154"/>
      <c r="AM2" s="140"/>
      <c r="AN2" s="141"/>
      <c r="AO2" s="150"/>
      <c r="AP2" s="152"/>
      <c r="AQ2" s="153"/>
      <c r="AR2" s="153"/>
      <c r="AS2" s="153"/>
      <c r="AT2" s="155"/>
      <c r="AU2" s="156"/>
      <c r="AV2" s="157"/>
      <c r="AW2" s="153"/>
      <c r="AX2" s="155"/>
      <c r="AY2" s="156"/>
      <c r="AZ2" s="157"/>
      <c r="BA2" s="153"/>
      <c r="BB2" s="153"/>
      <c r="BC2" s="154"/>
      <c r="BD2" s="161"/>
    </row>
    <row r="3" spans="1:63" s="9" customFormat="1" ht="13.5" thickBot="1">
      <c r="B3" s="138"/>
      <c r="C3" s="162"/>
      <c r="D3" s="163" t="s">
        <v>37</v>
      </c>
      <c r="E3" s="163"/>
      <c r="F3" s="173"/>
      <c r="G3" s="165"/>
      <c r="H3" s="172"/>
      <c r="I3" s="166" t="s">
        <v>38</v>
      </c>
      <c r="J3" s="164"/>
      <c r="K3" s="165"/>
      <c r="L3" s="143"/>
      <c r="M3" s="172" t="s">
        <v>39</v>
      </c>
      <c r="N3" s="167"/>
      <c r="O3" s="168"/>
      <c r="P3" s="165" t="s">
        <v>40</v>
      </c>
      <c r="Q3" s="169"/>
      <c r="R3" s="167"/>
      <c r="S3" s="164"/>
      <c r="T3" s="165"/>
      <c r="U3" s="169" t="s">
        <v>41</v>
      </c>
      <c r="V3" s="167"/>
      <c r="W3" s="164"/>
      <c r="X3" s="165"/>
      <c r="Y3" s="172" t="s">
        <v>42</v>
      </c>
      <c r="Z3" s="169"/>
      <c r="AA3" s="167"/>
      <c r="AB3" s="168"/>
      <c r="AC3" s="165" t="s">
        <v>43</v>
      </c>
      <c r="AD3" s="169"/>
      <c r="AE3" s="167"/>
      <c r="AF3" s="164"/>
      <c r="AG3" s="165"/>
      <c r="AH3" s="165" t="s">
        <v>44</v>
      </c>
      <c r="AI3" s="169"/>
      <c r="AJ3" s="164"/>
      <c r="AK3" s="165"/>
      <c r="AL3" s="172" t="s">
        <v>45</v>
      </c>
      <c r="AM3" s="169"/>
      <c r="AN3" s="167"/>
      <c r="AO3" s="168"/>
      <c r="AP3" s="165" t="s">
        <v>46</v>
      </c>
      <c r="AQ3" s="169"/>
      <c r="AR3" s="167"/>
      <c r="AS3" s="164"/>
      <c r="AT3" s="178"/>
      <c r="AU3" s="165" t="s">
        <v>47</v>
      </c>
      <c r="AV3" s="171"/>
      <c r="AW3" s="170"/>
      <c r="AX3" s="178"/>
      <c r="AY3" s="172" t="s">
        <v>48</v>
      </c>
      <c r="AZ3" s="169"/>
      <c r="BA3" s="167"/>
      <c r="BB3" s="167"/>
      <c r="BC3" s="168"/>
      <c r="BD3" s="139"/>
    </row>
    <row r="4" spans="1:63" s="10" customFormat="1">
      <c r="B4" s="102" t="s">
        <v>49</v>
      </c>
      <c r="C4" s="179"/>
      <c r="D4" s="105">
        <v>6</v>
      </c>
      <c r="E4" s="180">
        <v>13</v>
      </c>
      <c r="F4" s="181">
        <v>20</v>
      </c>
      <c r="G4" s="182">
        <v>27</v>
      </c>
      <c r="H4" s="183">
        <v>3</v>
      </c>
      <c r="I4" s="184">
        <v>10</v>
      </c>
      <c r="J4" s="185">
        <v>17</v>
      </c>
      <c r="K4" s="186">
        <v>24</v>
      </c>
      <c r="L4" s="184">
        <v>3</v>
      </c>
      <c r="M4" s="184">
        <v>10</v>
      </c>
      <c r="N4" s="184">
        <v>17</v>
      </c>
      <c r="O4" s="187">
        <v>24</v>
      </c>
      <c r="P4" s="188">
        <v>31</v>
      </c>
      <c r="Q4" s="184">
        <v>7</v>
      </c>
      <c r="R4" s="184">
        <v>14</v>
      </c>
      <c r="S4" s="184">
        <v>21</v>
      </c>
      <c r="T4" s="182">
        <v>28</v>
      </c>
      <c r="U4" s="189">
        <v>5</v>
      </c>
      <c r="V4" s="180">
        <v>12</v>
      </c>
      <c r="W4" s="181">
        <v>19</v>
      </c>
      <c r="X4" s="182">
        <v>26</v>
      </c>
      <c r="Y4" s="183">
        <v>2</v>
      </c>
      <c r="Z4" s="190">
        <v>9</v>
      </c>
      <c r="AA4" s="184">
        <v>16</v>
      </c>
      <c r="AB4" s="187">
        <v>23</v>
      </c>
      <c r="AC4" s="179">
        <v>30</v>
      </c>
      <c r="AD4" s="180">
        <v>7</v>
      </c>
      <c r="AE4" s="180">
        <v>14</v>
      </c>
      <c r="AF4" s="181">
        <v>21</v>
      </c>
      <c r="AG4" s="182">
        <v>28</v>
      </c>
      <c r="AH4" s="184">
        <v>4</v>
      </c>
      <c r="AI4" s="184">
        <v>11</v>
      </c>
      <c r="AJ4" s="185">
        <v>18</v>
      </c>
      <c r="AK4" s="186">
        <v>25</v>
      </c>
      <c r="AL4" s="189">
        <v>1</v>
      </c>
      <c r="AM4" s="180">
        <v>8</v>
      </c>
      <c r="AN4" s="180">
        <v>15</v>
      </c>
      <c r="AO4" s="191">
        <v>22</v>
      </c>
      <c r="AP4" s="186">
        <v>29</v>
      </c>
      <c r="AQ4" s="183">
        <v>6</v>
      </c>
      <c r="AR4" s="184">
        <v>13</v>
      </c>
      <c r="AS4" s="185">
        <v>20</v>
      </c>
      <c r="AT4" s="186">
        <v>27</v>
      </c>
      <c r="AU4" s="98">
        <v>3</v>
      </c>
      <c r="AV4" s="184">
        <v>10</v>
      </c>
      <c r="AW4" s="185">
        <v>17</v>
      </c>
      <c r="AX4" s="186">
        <v>24</v>
      </c>
      <c r="AY4" s="189">
        <v>1</v>
      </c>
      <c r="AZ4" s="180">
        <v>8</v>
      </c>
      <c r="BA4" s="180">
        <v>15</v>
      </c>
      <c r="BB4" s="180">
        <v>22</v>
      </c>
      <c r="BC4" s="192">
        <v>29</v>
      </c>
      <c r="BD4" s="45"/>
    </row>
    <row r="5" spans="1:63" s="10" customFormat="1">
      <c r="B5" s="102" t="s">
        <v>50</v>
      </c>
      <c r="C5" s="193"/>
      <c r="D5" s="80">
        <v>7</v>
      </c>
      <c r="E5" s="190">
        <v>14</v>
      </c>
      <c r="F5" s="194">
        <v>21</v>
      </c>
      <c r="G5" s="195">
        <v>28</v>
      </c>
      <c r="H5" s="196">
        <v>4</v>
      </c>
      <c r="I5" s="190">
        <v>11</v>
      </c>
      <c r="J5" s="194">
        <v>18</v>
      </c>
      <c r="K5" s="195">
        <v>25</v>
      </c>
      <c r="L5" s="190">
        <v>4</v>
      </c>
      <c r="M5" s="190">
        <v>11</v>
      </c>
      <c r="N5" s="190">
        <v>18</v>
      </c>
      <c r="O5" s="197">
        <v>25</v>
      </c>
      <c r="P5" s="193">
        <v>1</v>
      </c>
      <c r="Q5" s="190">
        <v>8</v>
      </c>
      <c r="R5" s="190">
        <v>15</v>
      </c>
      <c r="S5" s="190">
        <v>22</v>
      </c>
      <c r="T5" s="195">
        <v>29</v>
      </c>
      <c r="U5" s="196">
        <v>6</v>
      </c>
      <c r="V5" s="190">
        <v>13</v>
      </c>
      <c r="W5" s="194">
        <v>20</v>
      </c>
      <c r="X5" s="195">
        <v>27</v>
      </c>
      <c r="Y5" s="196">
        <v>3</v>
      </c>
      <c r="Z5" s="190">
        <v>10</v>
      </c>
      <c r="AA5" s="190">
        <v>17</v>
      </c>
      <c r="AB5" s="197">
        <v>24</v>
      </c>
      <c r="AC5" s="193">
        <v>1</v>
      </c>
      <c r="AD5" s="190">
        <v>8</v>
      </c>
      <c r="AE5" s="190">
        <v>15</v>
      </c>
      <c r="AF5" s="194">
        <v>22</v>
      </c>
      <c r="AG5" s="195">
        <v>29</v>
      </c>
      <c r="AH5" s="190">
        <v>5</v>
      </c>
      <c r="AI5" s="190">
        <v>12</v>
      </c>
      <c r="AJ5" s="194">
        <v>19</v>
      </c>
      <c r="AK5" s="195">
        <v>26</v>
      </c>
      <c r="AL5" s="196">
        <v>2</v>
      </c>
      <c r="AM5" s="190">
        <v>9</v>
      </c>
      <c r="AN5" s="190">
        <v>16</v>
      </c>
      <c r="AO5" s="197">
        <v>23</v>
      </c>
      <c r="AP5" s="195">
        <v>30</v>
      </c>
      <c r="AQ5" s="196">
        <v>7</v>
      </c>
      <c r="AR5" s="190">
        <v>14</v>
      </c>
      <c r="AS5" s="194">
        <v>21</v>
      </c>
      <c r="AT5" s="195">
        <v>28</v>
      </c>
      <c r="AU5" s="80">
        <v>4</v>
      </c>
      <c r="AV5" s="190">
        <v>11</v>
      </c>
      <c r="AW5" s="194">
        <v>18</v>
      </c>
      <c r="AX5" s="195">
        <v>25</v>
      </c>
      <c r="AY5" s="196">
        <v>2</v>
      </c>
      <c r="AZ5" s="190">
        <v>9</v>
      </c>
      <c r="BA5" s="190">
        <v>16</v>
      </c>
      <c r="BB5" s="190">
        <v>23</v>
      </c>
      <c r="BC5" s="198">
        <v>30</v>
      </c>
      <c r="BD5" s="45"/>
    </row>
    <row r="6" spans="1:63" s="10" customFormat="1">
      <c r="B6" s="102" t="s">
        <v>51</v>
      </c>
      <c r="C6" s="90">
        <v>1</v>
      </c>
      <c r="D6" s="80">
        <v>8</v>
      </c>
      <c r="E6" s="190">
        <v>15</v>
      </c>
      <c r="F6" s="194">
        <v>22</v>
      </c>
      <c r="G6" s="195">
        <v>29</v>
      </c>
      <c r="H6" s="196">
        <v>5</v>
      </c>
      <c r="I6" s="190">
        <v>12</v>
      </c>
      <c r="J6" s="194">
        <v>19</v>
      </c>
      <c r="K6" s="199">
        <v>26</v>
      </c>
      <c r="L6" s="190">
        <v>5</v>
      </c>
      <c r="M6" s="190">
        <v>12</v>
      </c>
      <c r="N6" s="190">
        <v>19</v>
      </c>
      <c r="O6" s="197">
        <v>26</v>
      </c>
      <c r="P6" s="193">
        <v>2</v>
      </c>
      <c r="Q6" s="190">
        <v>9</v>
      </c>
      <c r="R6" s="190">
        <v>14</v>
      </c>
      <c r="S6" s="190">
        <v>23</v>
      </c>
      <c r="T6" s="195">
        <v>30</v>
      </c>
      <c r="U6" s="196">
        <v>7</v>
      </c>
      <c r="V6" s="190">
        <v>14</v>
      </c>
      <c r="W6" s="194">
        <v>21</v>
      </c>
      <c r="X6" s="195">
        <v>28</v>
      </c>
      <c r="Y6" s="196">
        <v>4</v>
      </c>
      <c r="Z6" s="190">
        <v>11</v>
      </c>
      <c r="AA6" s="190">
        <v>18</v>
      </c>
      <c r="AB6" s="197">
        <v>25</v>
      </c>
      <c r="AC6" s="193">
        <v>2</v>
      </c>
      <c r="AD6" s="190">
        <v>9</v>
      </c>
      <c r="AE6" s="190">
        <v>16</v>
      </c>
      <c r="AF6" s="194">
        <v>23</v>
      </c>
      <c r="AG6" s="195">
        <v>30</v>
      </c>
      <c r="AH6" s="190">
        <v>6</v>
      </c>
      <c r="AI6" s="190">
        <v>13</v>
      </c>
      <c r="AJ6" s="194">
        <v>20</v>
      </c>
      <c r="AK6" s="195">
        <v>27</v>
      </c>
      <c r="AL6" s="196">
        <v>3</v>
      </c>
      <c r="AM6" s="190">
        <v>10</v>
      </c>
      <c r="AN6" s="190">
        <v>17</v>
      </c>
      <c r="AO6" s="197">
        <v>24</v>
      </c>
      <c r="AP6" s="195">
        <v>1</v>
      </c>
      <c r="AQ6" s="196">
        <v>8</v>
      </c>
      <c r="AR6" s="190">
        <v>15</v>
      </c>
      <c r="AS6" s="194">
        <v>22</v>
      </c>
      <c r="AT6" s="195">
        <v>29</v>
      </c>
      <c r="AU6" s="190">
        <v>5</v>
      </c>
      <c r="AV6" s="190">
        <v>12</v>
      </c>
      <c r="AW6" s="194">
        <v>19</v>
      </c>
      <c r="AX6" s="195">
        <v>26</v>
      </c>
      <c r="AY6" s="196">
        <v>3</v>
      </c>
      <c r="AZ6" s="190">
        <v>10</v>
      </c>
      <c r="BA6" s="190">
        <v>17</v>
      </c>
      <c r="BB6" s="190">
        <v>24</v>
      </c>
      <c r="BC6" s="147">
        <v>31</v>
      </c>
      <c r="BD6" s="45"/>
    </row>
    <row r="7" spans="1:63" s="10" customFormat="1">
      <c r="B7" s="102" t="s">
        <v>52</v>
      </c>
      <c r="C7" s="90">
        <v>2</v>
      </c>
      <c r="D7" s="190">
        <v>9</v>
      </c>
      <c r="E7" s="190">
        <v>16</v>
      </c>
      <c r="F7" s="194">
        <v>23</v>
      </c>
      <c r="G7" s="200">
        <v>30</v>
      </c>
      <c r="H7" s="196">
        <v>6</v>
      </c>
      <c r="I7" s="190">
        <v>13</v>
      </c>
      <c r="J7" s="194">
        <v>20</v>
      </c>
      <c r="K7" s="199">
        <v>27</v>
      </c>
      <c r="L7" s="190">
        <v>6</v>
      </c>
      <c r="M7" s="190">
        <v>13</v>
      </c>
      <c r="N7" s="190">
        <v>20</v>
      </c>
      <c r="O7" s="197">
        <v>27</v>
      </c>
      <c r="P7" s="193">
        <v>3</v>
      </c>
      <c r="Q7" s="190">
        <v>10</v>
      </c>
      <c r="R7" s="190">
        <v>17</v>
      </c>
      <c r="S7" s="190">
        <v>24</v>
      </c>
      <c r="T7" s="144">
        <v>1</v>
      </c>
      <c r="U7" s="134">
        <v>8</v>
      </c>
      <c r="V7" s="190">
        <v>15</v>
      </c>
      <c r="W7" s="194">
        <v>22</v>
      </c>
      <c r="X7" s="195">
        <v>29</v>
      </c>
      <c r="Y7" s="196">
        <v>5</v>
      </c>
      <c r="Z7" s="80">
        <v>12</v>
      </c>
      <c r="AA7" s="190">
        <v>19</v>
      </c>
      <c r="AB7" s="197">
        <v>26</v>
      </c>
      <c r="AC7" s="193">
        <v>3</v>
      </c>
      <c r="AD7" s="190">
        <v>10</v>
      </c>
      <c r="AE7" s="190">
        <v>17</v>
      </c>
      <c r="AF7" s="194">
        <v>24</v>
      </c>
      <c r="AG7" s="195">
        <v>31</v>
      </c>
      <c r="AH7" s="190">
        <v>7</v>
      </c>
      <c r="AI7" s="190">
        <v>14</v>
      </c>
      <c r="AJ7" s="194">
        <v>21</v>
      </c>
      <c r="AK7" s="195">
        <v>28</v>
      </c>
      <c r="AL7" s="196">
        <v>4</v>
      </c>
      <c r="AM7" s="190">
        <v>11</v>
      </c>
      <c r="AN7" s="190">
        <v>18</v>
      </c>
      <c r="AO7" s="197">
        <v>25</v>
      </c>
      <c r="AP7" s="195">
        <v>2</v>
      </c>
      <c r="AQ7" s="196">
        <v>9</v>
      </c>
      <c r="AR7" s="190">
        <v>16</v>
      </c>
      <c r="AS7" s="194">
        <v>23</v>
      </c>
      <c r="AT7" s="195">
        <v>30</v>
      </c>
      <c r="AU7" s="190">
        <v>6</v>
      </c>
      <c r="AV7" s="190">
        <v>13</v>
      </c>
      <c r="AW7" s="194">
        <v>20</v>
      </c>
      <c r="AX7" s="201">
        <v>27</v>
      </c>
      <c r="AY7" s="196">
        <v>4</v>
      </c>
      <c r="AZ7" s="190">
        <v>11</v>
      </c>
      <c r="BA7" s="190">
        <v>18</v>
      </c>
      <c r="BB7" s="190">
        <v>25</v>
      </c>
      <c r="BC7" s="198"/>
      <c r="BD7" s="45"/>
    </row>
    <row r="8" spans="1:63" s="10" customFormat="1">
      <c r="B8" s="102" t="s">
        <v>53</v>
      </c>
      <c r="C8" s="90">
        <v>3</v>
      </c>
      <c r="D8" s="190">
        <v>10</v>
      </c>
      <c r="E8" s="190">
        <v>17</v>
      </c>
      <c r="F8" s="194">
        <v>24</v>
      </c>
      <c r="G8" s="200">
        <v>31</v>
      </c>
      <c r="H8" s="196">
        <v>7</v>
      </c>
      <c r="I8" s="190">
        <v>14</v>
      </c>
      <c r="J8" s="194">
        <v>21</v>
      </c>
      <c r="K8" s="199">
        <v>28</v>
      </c>
      <c r="L8" s="190">
        <v>7</v>
      </c>
      <c r="M8" s="190">
        <v>14</v>
      </c>
      <c r="N8" s="190">
        <v>21</v>
      </c>
      <c r="O8" s="197">
        <v>28</v>
      </c>
      <c r="P8" s="193">
        <v>4</v>
      </c>
      <c r="Q8" s="190">
        <v>11</v>
      </c>
      <c r="R8" s="190">
        <v>18</v>
      </c>
      <c r="S8" s="190">
        <v>25</v>
      </c>
      <c r="T8" s="144">
        <v>2</v>
      </c>
      <c r="U8" s="134">
        <v>9</v>
      </c>
      <c r="V8" s="190">
        <v>16</v>
      </c>
      <c r="W8" s="194">
        <v>23</v>
      </c>
      <c r="X8" s="195">
        <v>30</v>
      </c>
      <c r="Y8" s="196">
        <v>6</v>
      </c>
      <c r="Z8" s="80">
        <v>13</v>
      </c>
      <c r="AA8" s="190">
        <v>20</v>
      </c>
      <c r="AB8" s="197">
        <v>27</v>
      </c>
      <c r="AC8" s="193">
        <v>4</v>
      </c>
      <c r="AD8" s="190">
        <v>11</v>
      </c>
      <c r="AE8" s="190">
        <v>18</v>
      </c>
      <c r="AF8" s="194">
        <v>25</v>
      </c>
      <c r="AG8" s="195">
        <v>1</v>
      </c>
      <c r="AH8" s="190">
        <v>8</v>
      </c>
      <c r="AI8" s="190">
        <v>15</v>
      </c>
      <c r="AJ8" s="194">
        <v>22</v>
      </c>
      <c r="AK8" s="195">
        <v>29</v>
      </c>
      <c r="AL8" s="196">
        <v>5</v>
      </c>
      <c r="AM8" s="190">
        <v>12</v>
      </c>
      <c r="AN8" s="190">
        <v>19</v>
      </c>
      <c r="AO8" s="197">
        <v>26</v>
      </c>
      <c r="AP8" s="195">
        <v>3</v>
      </c>
      <c r="AQ8" s="196">
        <v>10</v>
      </c>
      <c r="AR8" s="190">
        <v>17</v>
      </c>
      <c r="AS8" s="194">
        <v>24</v>
      </c>
      <c r="AT8" s="195">
        <v>31</v>
      </c>
      <c r="AU8" s="190">
        <v>7</v>
      </c>
      <c r="AV8" s="190">
        <v>14</v>
      </c>
      <c r="AW8" s="194">
        <v>21</v>
      </c>
      <c r="AX8" s="201">
        <v>28</v>
      </c>
      <c r="AY8" s="196">
        <v>5</v>
      </c>
      <c r="AZ8" s="190">
        <v>12</v>
      </c>
      <c r="BA8" s="190">
        <v>19</v>
      </c>
      <c r="BB8" s="190">
        <v>26</v>
      </c>
      <c r="BC8" s="198"/>
      <c r="BD8" s="45"/>
      <c r="BI8" s="85"/>
    </row>
    <row r="9" spans="1:63" s="11" customFormat="1">
      <c r="B9" s="103" t="s">
        <v>54</v>
      </c>
      <c r="C9" s="90">
        <v>4</v>
      </c>
      <c r="D9" s="80">
        <v>11</v>
      </c>
      <c r="E9" s="80">
        <v>18</v>
      </c>
      <c r="F9" s="96">
        <v>25</v>
      </c>
      <c r="G9" s="174">
        <v>1</v>
      </c>
      <c r="H9" s="134">
        <v>8</v>
      </c>
      <c r="I9" s="80">
        <v>15</v>
      </c>
      <c r="J9" s="96">
        <v>22</v>
      </c>
      <c r="K9" s="176">
        <v>1</v>
      </c>
      <c r="L9" s="80">
        <v>8</v>
      </c>
      <c r="M9" s="80">
        <v>15</v>
      </c>
      <c r="N9" s="80">
        <v>22</v>
      </c>
      <c r="O9" s="89">
        <v>29</v>
      </c>
      <c r="P9" s="90">
        <v>5</v>
      </c>
      <c r="Q9" s="80">
        <v>12</v>
      </c>
      <c r="R9" s="80">
        <v>19</v>
      </c>
      <c r="S9" s="80">
        <v>26</v>
      </c>
      <c r="T9" s="144">
        <v>3</v>
      </c>
      <c r="U9" s="134">
        <v>10</v>
      </c>
      <c r="V9" s="80">
        <v>17</v>
      </c>
      <c r="W9" s="96">
        <v>24</v>
      </c>
      <c r="X9" s="144">
        <v>31</v>
      </c>
      <c r="Y9" s="134">
        <v>7</v>
      </c>
      <c r="Z9" s="80">
        <v>14</v>
      </c>
      <c r="AA9" s="80">
        <v>21</v>
      </c>
      <c r="AB9" s="89">
        <v>28</v>
      </c>
      <c r="AC9" s="90">
        <v>5</v>
      </c>
      <c r="AD9" s="80">
        <v>12</v>
      </c>
      <c r="AE9" s="80">
        <v>19</v>
      </c>
      <c r="AF9" s="96">
        <v>26</v>
      </c>
      <c r="AG9" s="144">
        <v>2</v>
      </c>
      <c r="AH9" s="80">
        <v>9</v>
      </c>
      <c r="AI9" s="80">
        <v>16</v>
      </c>
      <c r="AJ9" s="96">
        <v>23</v>
      </c>
      <c r="AK9" s="144">
        <v>30</v>
      </c>
      <c r="AL9" s="134">
        <v>6</v>
      </c>
      <c r="AM9" s="80">
        <v>13</v>
      </c>
      <c r="AN9" s="80">
        <v>20</v>
      </c>
      <c r="AO9" s="89">
        <v>27</v>
      </c>
      <c r="AP9" s="144">
        <v>4</v>
      </c>
      <c r="AQ9" s="134">
        <v>11</v>
      </c>
      <c r="AR9" s="80">
        <v>18</v>
      </c>
      <c r="AS9" s="96">
        <v>25</v>
      </c>
      <c r="AT9" s="195">
        <v>1</v>
      </c>
      <c r="AU9" s="80">
        <v>8</v>
      </c>
      <c r="AV9" s="80">
        <v>15</v>
      </c>
      <c r="AW9" s="96">
        <v>22</v>
      </c>
      <c r="AX9" s="148">
        <v>29</v>
      </c>
      <c r="AY9" s="134">
        <v>6</v>
      </c>
      <c r="AZ9" s="80">
        <v>13</v>
      </c>
      <c r="BA9" s="80">
        <v>20</v>
      </c>
      <c r="BB9" s="80">
        <v>27</v>
      </c>
      <c r="BC9" s="93"/>
      <c r="BD9" s="46"/>
      <c r="BK9" s="85"/>
    </row>
    <row r="10" spans="1:63" s="11" customFormat="1" ht="15.75" thickBot="1">
      <c r="B10" s="103" t="s">
        <v>55</v>
      </c>
      <c r="C10" s="91">
        <v>5</v>
      </c>
      <c r="D10" s="86">
        <v>12</v>
      </c>
      <c r="E10" s="86">
        <v>19</v>
      </c>
      <c r="F10" s="137">
        <v>26</v>
      </c>
      <c r="G10" s="175">
        <v>2</v>
      </c>
      <c r="H10" s="135">
        <v>9</v>
      </c>
      <c r="I10" s="86">
        <v>16</v>
      </c>
      <c r="J10" s="137">
        <v>23</v>
      </c>
      <c r="K10" s="177">
        <v>2</v>
      </c>
      <c r="L10" s="86">
        <v>9</v>
      </c>
      <c r="M10" s="86">
        <v>16</v>
      </c>
      <c r="N10" s="86">
        <v>23</v>
      </c>
      <c r="O10" s="92">
        <v>30</v>
      </c>
      <c r="P10" s="91">
        <v>6</v>
      </c>
      <c r="Q10" s="86">
        <v>13</v>
      </c>
      <c r="R10" s="86">
        <v>20</v>
      </c>
      <c r="S10" s="86">
        <v>27</v>
      </c>
      <c r="T10" s="145">
        <v>4</v>
      </c>
      <c r="U10" s="135">
        <v>11</v>
      </c>
      <c r="V10" s="86">
        <v>18</v>
      </c>
      <c r="W10" s="137">
        <v>25</v>
      </c>
      <c r="X10" s="145">
        <v>1</v>
      </c>
      <c r="Y10" s="135">
        <v>8</v>
      </c>
      <c r="Z10" s="86">
        <v>15</v>
      </c>
      <c r="AA10" s="86">
        <v>22</v>
      </c>
      <c r="AB10" s="92">
        <v>29</v>
      </c>
      <c r="AC10" s="91">
        <v>6</v>
      </c>
      <c r="AD10" s="86">
        <v>13</v>
      </c>
      <c r="AE10" s="86">
        <v>20</v>
      </c>
      <c r="AF10" s="137">
        <v>27</v>
      </c>
      <c r="AG10" s="145">
        <v>3</v>
      </c>
      <c r="AH10" s="86">
        <v>10</v>
      </c>
      <c r="AI10" s="86">
        <v>17</v>
      </c>
      <c r="AJ10" s="137">
        <v>24</v>
      </c>
      <c r="AK10" s="145">
        <v>31</v>
      </c>
      <c r="AL10" s="135">
        <v>7</v>
      </c>
      <c r="AM10" s="86">
        <v>14</v>
      </c>
      <c r="AN10" s="86">
        <v>21</v>
      </c>
      <c r="AO10" s="92">
        <v>28</v>
      </c>
      <c r="AP10" s="145">
        <v>5</v>
      </c>
      <c r="AQ10" s="135">
        <v>12</v>
      </c>
      <c r="AR10" s="86">
        <v>19</v>
      </c>
      <c r="AS10" s="137">
        <v>26</v>
      </c>
      <c r="AT10" s="145">
        <v>2</v>
      </c>
      <c r="AU10" s="86">
        <v>9</v>
      </c>
      <c r="AV10" s="86">
        <v>16</v>
      </c>
      <c r="AW10" s="137">
        <v>23</v>
      </c>
      <c r="AX10" s="149">
        <v>30</v>
      </c>
      <c r="AY10" s="135">
        <v>7</v>
      </c>
      <c r="AZ10" s="86">
        <v>14</v>
      </c>
      <c r="BA10" s="86">
        <v>21</v>
      </c>
      <c r="BB10" s="86">
        <v>28</v>
      </c>
      <c r="BC10" s="94"/>
      <c r="BD10" s="46"/>
      <c r="BK10" s="87"/>
    </row>
    <row r="11" spans="1:63" s="63" customFormat="1">
      <c r="A11" s="52"/>
      <c r="B11" s="51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</row>
    <row r="12" spans="1:63" ht="31.5">
      <c r="B12" s="37" t="s">
        <v>18</v>
      </c>
      <c r="C12" s="3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</row>
    <row r="13" spans="1:63" ht="25.5">
      <c r="A13" s="58">
        <v>1</v>
      </c>
      <c r="B13" s="39" t="s">
        <v>33</v>
      </c>
      <c r="C13" s="117"/>
      <c r="D13" s="4"/>
      <c r="E13" s="4"/>
      <c r="F13" s="4"/>
      <c r="G13" s="4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4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4"/>
      <c r="AW13" s="4"/>
      <c r="AX13" s="4"/>
      <c r="AY13" s="6"/>
      <c r="AZ13" s="6"/>
      <c r="BA13" s="6"/>
      <c r="BB13" s="6"/>
      <c r="BC13" s="6"/>
    </row>
    <row r="14" spans="1:63">
      <c r="A14" s="58">
        <f>A13+1</f>
        <v>2</v>
      </c>
      <c r="B14" s="38" t="s">
        <v>20</v>
      </c>
      <c r="C14" s="117"/>
      <c r="D14" s="4"/>
      <c r="E14" s="4"/>
      <c r="F14" s="4"/>
      <c r="G14" s="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4"/>
      <c r="T14" s="4"/>
      <c r="U14" s="4"/>
      <c r="V14" s="4"/>
      <c r="W14" s="4"/>
      <c r="X14" s="4"/>
      <c r="Y14" s="4"/>
      <c r="Z14" s="4"/>
      <c r="AA14" s="4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63">
      <c r="A15" s="58">
        <f t="shared" ref="A15:A60" si="0">A14+1</f>
        <v>3</v>
      </c>
      <c r="B15" s="39" t="s">
        <v>16</v>
      </c>
      <c r="C15" s="117"/>
      <c r="D15" s="4"/>
      <c r="E15" s="4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4"/>
      <c r="T15" s="6"/>
      <c r="U15" s="6"/>
      <c r="V15" s="6"/>
      <c r="W15" s="6"/>
      <c r="X15" s="6"/>
      <c r="Y15" s="6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4"/>
      <c r="AZ15" s="4"/>
      <c r="BA15" s="4"/>
      <c r="BB15" s="4"/>
      <c r="BC15" s="4"/>
    </row>
    <row r="16" spans="1:63">
      <c r="A16" s="58">
        <f t="shared" si="0"/>
        <v>4</v>
      </c>
      <c r="B16" s="39" t="s">
        <v>15</v>
      </c>
      <c r="C16" s="117"/>
      <c r="D16" s="4"/>
      <c r="E16" s="4"/>
      <c r="F16" s="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4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4"/>
      <c r="AM16" s="4"/>
      <c r="AN16" s="4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4"/>
      <c r="AZ16" s="4"/>
      <c r="BA16" s="4"/>
      <c r="BB16" s="4"/>
      <c r="BC16" s="4"/>
    </row>
    <row r="17" spans="1:55" ht="25.5">
      <c r="A17" s="58">
        <f t="shared" si="0"/>
        <v>5</v>
      </c>
      <c r="B17" s="38" t="s">
        <v>21</v>
      </c>
      <c r="C17" s="117"/>
      <c r="D17" s="4"/>
      <c r="E17" s="57"/>
      <c r="F17" s="5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4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4"/>
      <c r="AM17" s="4"/>
      <c r="AN17" s="4"/>
      <c r="AO17" s="4"/>
      <c r="AP17" s="6"/>
      <c r="AQ17" s="6"/>
      <c r="AR17" s="6"/>
      <c r="AS17" s="6"/>
      <c r="AT17" s="6"/>
      <c r="AU17" s="6"/>
      <c r="AV17" s="6"/>
      <c r="AW17" s="6"/>
      <c r="AX17" s="6"/>
      <c r="AY17" s="4"/>
      <c r="AZ17" s="4"/>
      <c r="BA17" s="4"/>
      <c r="BB17" s="4"/>
      <c r="BC17" s="4"/>
    </row>
    <row r="18" spans="1:55" ht="25.5">
      <c r="A18" s="58">
        <f t="shared" si="0"/>
        <v>6</v>
      </c>
      <c r="B18" s="38" t="s">
        <v>32</v>
      </c>
      <c r="C18" s="117"/>
      <c r="D18" s="4"/>
      <c r="E18" s="57"/>
      <c r="F18" s="57"/>
      <c r="G18" s="57"/>
      <c r="H18" s="6"/>
      <c r="I18" s="6"/>
      <c r="J18" s="6"/>
      <c r="K18" s="6"/>
      <c r="L18" s="6"/>
      <c r="M18" s="6"/>
      <c r="N18" s="6"/>
      <c r="O18" s="6"/>
      <c r="P18" s="6"/>
      <c r="Q18" s="4"/>
      <c r="R18" s="4"/>
      <c r="S18" s="4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4"/>
      <c r="AJ18" s="4"/>
      <c r="AK18" s="4"/>
      <c r="AL18" s="4"/>
      <c r="AM18" s="4"/>
      <c r="AN18" s="4"/>
      <c r="AO18" s="4"/>
      <c r="AP18" s="6"/>
      <c r="AQ18" s="6"/>
      <c r="AR18" s="6"/>
      <c r="AS18" s="6"/>
      <c r="AT18" s="6"/>
      <c r="AU18" s="6"/>
      <c r="AV18" s="6"/>
      <c r="AW18" s="6"/>
      <c r="AX18" s="6"/>
      <c r="AY18" s="4"/>
      <c r="AZ18" s="4"/>
      <c r="BA18" s="4"/>
      <c r="BB18" s="4"/>
      <c r="BC18" s="4"/>
    </row>
    <row r="19" spans="1:55" ht="25.5">
      <c r="A19" s="58">
        <f>A18+1</f>
        <v>7</v>
      </c>
      <c r="B19" s="47" t="s">
        <v>19</v>
      </c>
      <c r="C19" s="118"/>
      <c r="D19" s="57"/>
      <c r="E19" s="57"/>
      <c r="F19" s="57"/>
      <c r="G19" s="57"/>
      <c r="H19" s="57"/>
      <c r="I19" s="56"/>
      <c r="J19" s="56"/>
      <c r="K19" s="56"/>
      <c r="L19" s="57"/>
      <c r="M19" s="57"/>
      <c r="N19" s="57"/>
      <c r="O19" s="57"/>
      <c r="P19" s="57"/>
      <c r="Q19" s="57"/>
      <c r="R19" s="221"/>
      <c r="S19" s="221"/>
      <c r="T19" s="221"/>
      <c r="U19" s="56"/>
      <c r="V19" s="57"/>
      <c r="W19" s="57"/>
      <c r="X19" s="57"/>
      <c r="Y19" s="57"/>
      <c r="Z19" s="57"/>
      <c r="AA19" s="6"/>
      <c r="AB19" s="6"/>
      <c r="AC19" s="6"/>
      <c r="AD19" s="6"/>
      <c r="AE19" s="6"/>
      <c r="AF19" s="6"/>
      <c r="AG19" s="6"/>
      <c r="AH19" s="57"/>
      <c r="AI19" s="57"/>
      <c r="AJ19" s="57"/>
      <c r="AK19" s="57"/>
      <c r="AL19" s="57"/>
      <c r="AM19" s="57"/>
      <c r="AN19" s="57"/>
      <c r="AO19" s="57"/>
      <c r="AP19" s="56"/>
      <c r="AQ19" s="56"/>
      <c r="AR19" s="56"/>
      <c r="AS19" s="56"/>
      <c r="AT19" s="56"/>
      <c r="AU19" s="57"/>
      <c r="AV19" s="57"/>
      <c r="AW19" s="57"/>
      <c r="AX19" s="57"/>
      <c r="AY19" s="57"/>
      <c r="AZ19" s="4"/>
      <c r="BA19" s="4"/>
      <c r="BB19" s="4"/>
      <c r="BC19" s="4"/>
    </row>
    <row r="20" spans="1:55">
      <c r="A20" s="108">
        <v>8</v>
      </c>
      <c r="B20" s="109" t="s">
        <v>99</v>
      </c>
      <c r="C20" s="12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4"/>
      <c r="AN20" s="4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4"/>
      <c r="BA20" s="4"/>
      <c r="BB20" s="4"/>
      <c r="BC20" s="4"/>
    </row>
    <row r="21" spans="1:55">
      <c r="A21" s="108">
        <v>9</v>
      </c>
      <c r="B21" s="109" t="s">
        <v>100</v>
      </c>
      <c r="C21" s="12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4"/>
      <c r="AN21" s="4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4"/>
      <c r="BB21" s="4"/>
      <c r="BC21" s="4"/>
    </row>
    <row r="22" spans="1:55" s="63" customFormat="1">
      <c r="A22" s="52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</row>
    <row r="23" spans="1:55" ht="31.5">
      <c r="A23" s="58"/>
      <c r="B23" s="48" t="s">
        <v>29</v>
      </c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</row>
    <row r="24" spans="1:55" ht="25.5">
      <c r="A24" s="58">
        <v>10</v>
      </c>
      <c r="B24" s="38" t="s">
        <v>91</v>
      </c>
      <c r="C24" s="42"/>
      <c r="D24" s="4"/>
      <c r="E24" s="4"/>
      <c r="F24" s="6"/>
      <c r="G24" s="6"/>
      <c r="H24" s="6"/>
      <c r="I24" s="6"/>
      <c r="J24" s="6"/>
      <c r="K24" s="6"/>
      <c r="L24" s="4"/>
      <c r="M24" s="4"/>
      <c r="N24" s="6"/>
      <c r="O24" s="6"/>
      <c r="P24" s="4"/>
      <c r="Q24" s="4"/>
      <c r="R24" s="6"/>
      <c r="S24" s="6"/>
      <c r="T24" s="4"/>
      <c r="U24" s="4"/>
      <c r="V24" s="6"/>
      <c r="W24" s="6"/>
      <c r="X24" s="6"/>
      <c r="Y24" s="6"/>
      <c r="Z24" s="4"/>
      <c r="AA24" s="4"/>
      <c r="AB24" s="6"/>
      <c r="AC24" s="6"/>
      <c r="AD24" s="6"/>
      <c r="AE24" s="6"/>
      <c r="AF24" s="6"/>
      <c r="AG24" s="6"/>
      <c r="AH24" s="6"/>
      <c r="AI24" s="4"/>
      <c r="AJ24" s="4"/>
      <c r="AK24" s="4"/>
      <c r="AL24" s="4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4"/>
      <c r="AY24" s="4"/>
      <c r="AZ24" s="4"/>
      <c r="BA24" s="4"/>
      <c r="BB24" s="4"/>
      <c r="BC24" s="4"/>
    </row>
    <row r="25" spans="1:55" ht="25.5">
      <c r="A25" s="58">
        <v>11</v>
      </c>
      <c r="B25" s="38" t="s">
        <v>1</v>
      </c>
      <c r="C25" s="42"/>
      <c r="D25" s="4"/>
      <c r="E25" s="4"/>
      <c r="F25" s="6"/>
      <c r="G25" s="6"/>
      <c r="H25" s="6"/>
      <c r="I25" s="6"/>
      <c r="J25" s="6"/>
      <c r="K25" s="6"/>
      <c r="L25" s="4"/>
      <c r="M25" s="4"/>
      <c r="N25" s="4"/>
      <c r="O25" s="4"/>
      <c r="P25" s="4"/>
      <c r="Q25" s="4"/>
      <c r="R25" s="4"/>
      <c r="S25" s="4"/>
      <c r="T25" s="6"/>
      <c r="U25" s="6"/>
      <c r="V25" s="6"/>
      <c r="W25" s="6"/>
      <c r="X25" s="6"/>
      <c r="Y25" s="6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1:55">
      <c r="A26" s="58">
        <f t="shared" si="0"/>
        <v>12</v>
      </c>
      <c r="B26" s="38" t="s">
        <v>2</v>
      </c>
      <c r="C26" s="42"/>
      <c r="D26" s="4"/>
      <c r="E26" s="4"/>
      <c r="F26" s="6"/>
      <c r="G26" s="6"/>
      <c r="H26" s="6"/>
      <c r="I26" s="6"/>
      <c r="J26" s="6"/>
      <c r="K26" s="6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4"/>
      <c r="AY26" s="4"/>
      <c r="AZ26" s="4"/>
      <c r="BA26" s="4"/>
      <c r="BB26" s="4"/>
      <c r="BC26" s="4"/>
    </row>
    <row r="27" spans="1:55">
      <c r="A27" s="58">
        <v>13</v>
      </c>
      <c r="B27" s="38" t="s">
        <v>101</v>
      </c>
      <c r="C27" s="42"/>
      <c r="D27" s="12"/>
      <c r="E27" s="12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4"/>
      <c r="AC27" s="4"/>
      <c r="AD27" s="4"/>
      <c r="AE27" s="4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4"/>
      <c r="AY27" s="4"/>
      <c r="AZ27" s="4"/>
      <c r="BA27" s="4"/>
      <c r="BB27" s="4"/>
      <c r="BC27" s="4"/>
    </row>
    <row r="28" spans="1:55">
      <c r="A28" s="58">
        <v>14</v>
      </c>
      <c r="B28" s="38" t="s">
        <v>102</v>
      </c>
      <c r="C28" s="42"/>
      <c r="D28" s="4"/>
      <c r="E28" s="4"/>
      <c r="F28" s="6"/>
      <c r="G28" s="6"/>
      <c r="H28" s="6"/>
      <c r="I28" s="6"/>
      <c r="J28" s="6"/>
      <c r="K28" s="6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4"/>
      <c r="AY28" s="4"/>
      <c r="AZ28" s="4"/>
      <c r="BA28" s="4"/>
      <c r="BB28" s="4"/>
      <c r="BC28" s="4"/>
    </row>
    <row r="29" spans="1:55" ht="25.5">
      <c r="A29" s="58">
        <v>15</v>
      </c>
      <c r="B29" s="38" t="s">
        <v>0</v>
      </c>
      <c r="C29" s="42"/>
      <c r="D29" s="4"/>
      <c r="E29" s="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4"/>
      <c r="R29" s="4"/>
      <c r="S29" s="4"/>
      <c r="T29" s="4"/>
      <c r="U29" s="4"/>
      <c r="V29" s="4"/>
      <c r="W29" s="4"/>
      <c r="X29" s="4"/>
      <c r="Y29" s="6"/>
      <c r="Z29" s="6"/>
      <c r="AA29" s="6"/>
      <c r="AB29" s="6"/>
      <c r="AC29" s="6"/>
      <c r="AD29" s="6"/>
      <c r="AE29" s="4"/>
      <c r="AF29" s="4"/>
      <c r="AG29" s="4"/>
      <c r="AH29" s="4"/>
      <c r="AI29" s="4"/>
      <c r="AJ29" s="4"/>
      <c r="AK29" s="4"/>
      <c r="AL29" s="4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4"/>
      <c r="AX29" s="4"/>
      <c r="AY29" s="4"/>
      <c r="AZ29" s="4"/>
      <c r="BA29" s="4"/>
      <c r="BB29" s="4"/>
      <c r="BC29" s="4"/>
    </row>
    <row r="30" spans="1:55">
      <c r="A30" s="58">
        <v>16</v>
      </c>
      <c r="B30" s="38" t="s">
        <v>3</v>
      </c>
      <c r="C30" s="42"/>
      <c r="D30" s="4"/>
      <c r="E30" s="4"/>
      <c r="F30" s="6"/>
      <c r="G30" s="6"/>
      <c r="H30" s="6"/>
      <c r="I30" s="6"/>
      <c r="J30" s="6"/>
      <c r="K30" s="6"/>
      <c r="L30" s="4"/>
      <c r="M30" s="4"/>
      <c r="N30" s="4"/>
      <c r="O30" s="4"/>
      <c r="P30" s="4"/>
      <c r="Q30" s="4"/>
      <c r="R30" s="4"/>
      <c r="S30" s="4"/>
      <c r="T30" s="6"/>
      <c r="U30" s="6"/>
      <c r="V30" s="6"/>
      <c r="W30" s="6"/>
      <c r="X30" s="6"/>
      <c r="Y30" s="6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6"/>
      <c r="AP30" s="6"/>
      <c r="AQ30" s="6"/>
      <c r="AR30" s="6"/>
      <c r="AS30" s="6"/>
      <c r="AT30" s="6"/>
      <c r="AU30" s="6"/>
      <c r="AV30" s="6"/>
      <c r="AW30" s="4"/>
      <c r="AX30" s="4"/>
      <c r="AY30" s="4"/>
      <c r="AZ30" s="4"/>
      <c r="BA30" s="6"/>
      <c r="BB30" s="6"/>
      <c r="BC30" s="6"/>
    </row>
    <row r="31" spans="1:55" ht="25.5">
      <c r="A31" s="58">
        <f t="shared" si="0"/>
        <v>17</v>
      </c>
      <c r="B31" s="38" t="s">
        <v>34</v>
      </c>
      <c r="C31" s="42"/>
      <c r="D31" s="4"/>
      <c r="E31" s="4"/>
      <c r="F31" s="6"/>
      <c r="G31" s="6"/>
      <c r="H31" s="6"/>
      <c r="I31" s="6"/>
      <c r="J31" s="6"/>
      <c r="K31" s="6"/>
      <c r="L31" s="4"/>
      <c r="M31" s="4"/>
      <c r="N31" s="4"/>
      <c r="O31" s="4"/>
      <c r="P31" s="4"/>
      <c r="Q31" s="4"/>
      <c r="R31" s="4"/>
      <c r="S31" s="4"/>
      <c r="T31" s="4"/>
      <c r="U31" s="4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4"/>
      <c r="AX31" s="4"/>
      <c r="AY31" s="4"/>
      <c r="AZ31" s="4"/>
      <c r="BA31" s="4"/>
      <c r="BB31" s="4"/>
      <c r="BC31" s="4"/>
    </row>
    <row r="32" spans="1:55" ht="76.5">
      <c r="A32" s="58">
        <f t="shared" si="0"/>
        <v>18</v>
      </c>
      <c r="B32" s="38" t="s">
        <v>26</v>
      </c>
      <c r="C32" s="42"/>
      <c r="D32" s="4"/>
      <c r="E32" s="4"/>
      <c r="F32" s="6"/>
      <c r="G32" s="6"/>
      <c r="H32" s="6"/>
      <c r="I32" s="6"/>
      <c r="J32" s="6"/>
      <c r="K32" s="6"/>
      <c r="L32" s="6"/>
      <c r="M32" s="6"/>
      <c r="N32" s="6"/>
      <c r="O32" s="4"/>
      <c r="P32" s="4"/>
      <c r="Q32" s="4"/>
      <c r="R32" s="4"/>
      <c r="S32" s="4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4"/>
      <c r="AK32" s="4"/>
      <c r="AL32" s="4"/>
      <c r="AM32" s="4"/>
      <c r="AN32" s="4"/>
      <c r="AO32" s="6"/>
      <c r="AP32" s="6"/>
      <c r="AQ32" s="6"/>
      <c r="AR32" s="6"/>
      <c r="AS32" s="6"/>
      <c r="AT32" s="6"/>
      <c r="AU32" s="6"/>
      <c r="AV32" s="6"/>
      <c r="AW32" s="6"/>
      <c r="AX32" s="4"/>
      <c r="AY32" s="4"/>
      <c r="AZ32" s="4"/>
      <c r="BA32" s="4"/>
      <c r="BB32" s="4"/>
      <c r="BC32" s="4"/>
    </row>
    <row r="33" spans="1:55" ht="25.5">
      <c r="A33" s="58">
        <f t="shared" si="0"/>
        <v>19</v>
      </c>
      <c r="B33" s="38" t="s">
        <v>181</v>
      </c>
      <c r="C33" s="42"/>
      <c r="D33" s="4"/>
      <c r="E33" s="4"/>
      <c r="F33" s="4"/>
      <c r="G33" s="4"/>
      <c r="H33" s="220"/>
      <c r="I33" s="220"/>
      <c r="J33" s="220"/>
      <c r="K33" s="220"/>
      <c r="L33" s="220"/>
      <c r="M33" s="220"/>
      <c r="N33" s="220"/>
      <c r="O33" s="4"/>
      <c r="P33" s="4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4"/>
      <c r="AP33" s="4"/>
      <c r="AQ33" s="4"/>
      <c r="AR33" s="4"/>
      <c r="AS33" s="4"/>
      <c r="AT33" s="4"/>
      <c r="AU33" s="4"/>
      <c r="AV33" s="6"/>
      <c r="AW33" s="6"/>
      <c r="AX33" s="6"/>
      <c r="AY33" s="4"/>
      <c r="AZ33" s="4"/>
      <c r="BA33" s="4"/>
      <c r="BB33" s="4"/>
      <c r="BC33" s="4"/>
    </row>
    <row r="34" spans="1:55" ht="25.5">
      <c r="A34" s="58">
        <f t="shared" si="0"/>
        <v>20</v>
      </c>
      <c r="B34" s="38" t="s">
        <v>93</v>
      </c>
      <c r="C34" s="44"/>
      <c r="D34" s="4"/>
      <c r="E34" s="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4"/>
      <c r="BB34" s="4"/>
      <c r="BC34" s="4"/>
    </row>
    <row r="35" spans="1:55" ht="25.5">
      <c r="A35" s="58">
        <f t="shared" si="0"/>
        <v>21</v>
      </c>
      <c r="B35" s="38" t="s">
        <v>27</v>
      </c>
      <c r="C35" s="42"/>
      <c r="D35" s="4"/>
      <c r="E35" s="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4"/>
      <c r="BC35" s="4"/>
    </row>
    <row r="36" spans="1:55" ht="27" customHeight="1">
      <c r="A36" s="58">
        <f t="shared" si="0"/>
        <v>22</v>
      </c>
      <c r="B36" s="38" t="s">
        <v>4</v>
      </c>
      <c r="C36" s="42"/>
      <c r="D36" s="4"/>
      <c r="E36" s="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4"/>
      <c r="BC36" s="4"/>
    </row>
    <row r="37" spans="1:55">
      <c r="A37" s="58">
        <f t="shared" si="0"/>
        <v>23</v>
      </c>
      <c r="B37" s="38" t="s">
        <v>5</v>
      </c>
      <c r="C37" s="42"/>
      <c r="D37" s="4"/>
      <c r="E37" s="4"/>
      <c r="F37" s="6"/>
      <c r="G37" s="6"/>
      <c r="H37" s="6"/>
      <c r="I37" s="6"/>
      <c r="J37" s="6"/>
      <c r="K37" s="6"/>
      <c r="L37" s="4"/>
      <c r="M37" s="4"/>
      <c r="N37" s="4"/>
      <c r="O37" s="4"/>
      <c r="P37" s="4"/>
      <c r="Q37" s="4"/>
      <c r="R37" s="4"/>
      <c r="S37" s="4"/>
      <c r="T37" s="6"/>
      <c r="U37" s="6"/>
      <c r="V37" s="6"/>
      <c r="W37" s="6"/>
      <c r="X37" s="6"/>
      <c r="Y37" s="6"/>
      <c r="Z37" s="6"/>
      <c r="AA37" s="6"/>
      <c r="AB37" s="6"/>
      <c r="AC37" s="6"/>
      <c r="AD37" s="4"/>
      <c r="AE37" s="4"/>
      <c r="AF37" s="4"/>
      <c r="AG37" s="4"/>
      <c r="AH37" s="4"/>
      <c r="AI37" s="4"/>
      <c r="AJ37" s="4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4"/>
      <c r="BC37" s="4"/>
    </row>
    <row r="38" spans="1:55" ht="25.5">
      <c r="A38" s="58">
        <f t="shared" si="0"/>
        <v>24</v>
      </c>
      <c r="B38" s="38" t="s">
        <v>103</v>
      </c>
      <c r="C38" s="4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/>
      <c r="U38" s="6"/>
      <c r="V38" s="6"/>
      <c r="W38" s="6"/>
      <c r="X38" s="6"/>
      <c r="Y38" s="6"/>
      <c r="Z38" s="6"/>
      <c r="AA38" s="6"/>
      <c r="AB38" s="6"/>
      <c r="AC38" s="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5">
      <c r="A39" s="58">
        <f t="shared" si="0"/>
        <v>25</v>
      </c>
      <c r="B39" s="38" t="s">
        <v>17</v>
      </c>
      <c r="C39" s="42"/>
      <c r="D39" s="4"/>
      <c r="E39" s="4"/>
      <c r="F39" s="6"/>
      <c r="G39" s="6"/>
      <c r="H39" s="6"/>
      <c r="I39" s="6"/>
      <c r="J39" s="6"/>
      <c r="K39" s="6"/>
      <c r="L39" s="4"/>
      <c r="M39" s="4"/>
      <c r="N39" s="4"/>
      <c r="O39" s="4"/>
      <c r="P39" s="4"/>
      <c r="Q39" s="4"/>
      <c r="R39" s="4"/>
      <c r="S39" s="4"/>
      <c r="T39" s="4"/>
      <c r="U39" s="4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4"/>
      <c r="AH39" s="4"/>
      <c r="AI39" s="4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4"/>
      <c r="BA39" s="4"/>
      <c r="BB39" s="4"/>
      <c r="BC39" s="4"/>
    </row>
    <row r="40" spans="1:55">
      <c r="A40" s="58">
        <f t="shared" si="0"/>
        <v>26</v>
      </c>
      <c r="B40" s="38" t="s">
        <v>56</v>
      </c>
      <c r="C40" s="42"/>
      <c r="D40" s="4"/>
      <c r="E40" s="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4"/>
      <c r="BA40" s="4"/>
      <c r="BB40" s="4"/>
      <c r="BC40" s="4"/>
    </row>
    <row r="41" spans="1:55" ht="38.25">
      <c r="A41" s="58">
        <f t="shared" si="0"/>
        <v>27</v>
      </c>
      <c r="B41" s="38" t="s">
        <v>25</v>
      </c>
      <c r="C41" s="42"/>
      <c r="D41" s="4"/>
      <c r="E41" s="4"/>
      <c r="F41" s="6"/>
      <c r="G41" s="6"/>
      <c r="H41" s="6"/>
      <c r="I41" s="6"/>
      <c r="J41" s="6"/>
      <c r="K41" s="6"/>
      <c r="L41" s="4"/>
      <c r="M41" s="4"/>
      <c r="N41" s="4"/>
      <c r="O41" s="4"/>
      <c r="P41" s="4"/>
      <c r="Q41" s="4"/>
      <c r="R41" s="4"/>
      <c r="S41" s="4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4"/>
      <c r="AH41" s="4"/>
      <c r="AI41" s="4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4"/>
      <c r="AW41" s="4"/>
      <c r="AX41" s="4"/>
      <c r="AY41" s="4"/>
      <c r="AZ41" s="4"/>
      <c r="BA41" s="4"/>
      <c r="BB41" s="4"/>
      <c r="BC41" s="4"/>
    </row>
    <row r="42" spans="1:55" s="63" customFormat="1">
      <c r="A42" s="111">
        <v>28</v>
      </c>
      <c r="B42" s="119" t="s">
        <v>104</v>
      </c>
      <c r="C42" s="110"/>
      <c r="D42" s="57"/>
      <c r="E42" s="57"/>
      <c r="F42" s="57"/>
      <c r="G42" s="57"/>
      <c r="H42" s="57"/>
      <c r="I42" s="56"/>
      <c r="J42" s="56"/>
      <c r="K42" s="56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7"/>
      <c r="BA42" s="57"/>
      <c r="BB42" s="57"/>
      <c r="BC42" s="57"/>
    </row>
    <row r="43" spans="1:55" s="3" customFormat="1" ht="16.5">
      <c r="A43" s="114"/>
      <c r="B43" s="115"/>
      <c r="C43" s="11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</row>
    <row r="44" spans="1:55" ht="47.25">
      <c r="A44" s="58"/>
      <c r="B44" s="37" t="s">
        <v>30</v>
      </c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</row>
    <row r="45" spans="1:55" ht="25.5">
      <c r="A45" s="58">
        <v>29</v>
      </c>
      <c r="B45" s="38" t="s">
        <v>57</v>
      </c>
      <c r="C45" s="42"/>
      <c r="D45" s="4"/>
      <c r="E45" s="4"/>
      <c r="F45" s="6"/>
      <c r="G45" s="6"/>
      <c r="H45" s="6"/>
      <c r="I45" s="6"/>
      <c r="J45" s="6"/>
      <c r="K45" s="6"/>
      <c r="L45" s="4"/>
      <c r="M45" s="4"/>
      <c r="N45" s="4"/>
      <c r="O45" s="4"/>
      <c r="P45" s="4"/>
      <c r="Q45" s="4"/>
      <c r="R45" s="4"/>
      <c r="S45" s="4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</row>
    <row r="46" spans="1:55" ht="25.5">
      <c r="A46" s="58">
        <v>30</v>
      </c>
      <c r="B46" s="38" t="s">
        <v>6</v>
      </c>
      <c r="C46" s="42"/>
      <c r="D46" s="4"/>
      <c r="E46" s="4"/>
      <c r="F46" s="6"/>
      <c r="G46" s="6"/>
      <c r="H46" s="6"/>
      <c r="I46" s="6"/>
      <c r="J46" s="6"/>
      <c r="K46" s="6"/>
      <c r="L46" s="4"/>
      <c r="M46" s="4"/>
      <c r="N46" s="6"/>
      <c r="O46" s="6"/>
      <c r="P46" s="6"/>
      <c r="Q46" s="6"/>
      <c r="R46" s="4"/>
      <c r="S46" s="4"/>
      <c r="T46" s="6"/>
      <c r="U46" s="6"/>
      <c r="V46" s="6"/>
      <c r="W46" s="6"/>
      <c r="X46" s="6"/>
      <c r="Y46" s="6"/>
      <c r="Z46" s="6"/>
      <c r="AA46" s="6"/>
      <c r="AB46" s="4"/>
      <c r="AC46" s="4"/>
      <c r="AD46" s="4"/>
      <c r="AE46" s="4"/>
      <c r="AF46" s="4"/>
      <c r="AG46" s="4"/>
      <c r="AH46" s="4"/>
      <c r="AI46" s="4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</row>
    <row r="47" spans="1:55" ht="25.5">
      <c r="A47" s="58">
        <v>31</v>
      </c>
      <c r="B47" s="39" t="s">
        <v>28</v>
      </c>
      <c r="C47" s="42"/>
      <c r="D47" s="4"/>
      <c r="E47" s="4"/>
      <c r="F47" s="6"/>
      <c r="G47" s="6"/>
      <c r="H47" s="6"/>
      <c r="I47" s="6"/>
      <c r="J47" s="6"/>
      <c r="K47" s="6"/>
      <c r="L47" s="6"/>
      <c r="M47" s="6"/>
      <c r="N47" s="6"/>
      <c r="O47" s="6"/>
      <c r="P47" s="4"/>
      <c r="Q47" s="4"/>
      <c r="R47" s="4"/>
      <c r="S47" s="4"/>
      <c r="T47" s="6"/>
      <c r="U47" s="6"/>
      <c r="V47" s="6"/>
      <c r="W47" s="6"/>
      <c r="X47" s="6"/>
      <c r="Y47" s="6"/>
      <c r="Z47" s="6"/>
      <c r="AA47" s="6"/>
      <c r="AB47" s="4"/>
      <c r="AC47" s="4"/>
      <c r="AD47" s="4"/>
      <c r="AE47" s="4"/>
      <c r="AF47" s="4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4"/>
      <c r="BB47" s="4"/>
      <c r="BC47" s="4"/>
    </row>
    <row r="48" spans="1:55" ht="15.75">
      <c r="A48" s="58"/>
      <c r="B48" s="37" t="s">
        <v>7</v>
      </c>
      <c r="C48" s="34"/>
      <c r="D48" s="12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</row>
    <row r="49" spans="1:55">
      <c r="A49" s="58">
        <v>32</v>
      </c>
      <c r="B49" s="38" t="s">
        <v>11</v>
      </c>
      <c r="C49" s="42"/>
      <c r="D49" s="4"/>
      <c r="E49" s="4"/>
      <c r="F49" s="6"/>
      <c r="G49" s="6"/>
      <c r="H49" s="6"/>
      <c r="I49" s="6"/>
      <c r="J49" s="6"/>
      <c r="K49" s="6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4"/>
      <c r="BC49" s="4"/>
    </row>
    <row r="50" spans="1:55">
      <c r="A50" s="58">
        <v>33</v>
      </c>
      <c r="B50" s="38" t="s">
        <v>8</v>
      </c>
      <c r="C50" s="42"/>
      <c r="D50" s="4"/>
      <c r="E50" s="4"/>
      <c r="F50" s="6"/>
      <c r="G50" s="6"/>
      <c r="H50" s="6"/>
      <c r="I50" s="6"/>
      <c r="J50" s="6"/>
      <c r="K50" s="6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4"/>
      <c r="BC50" s="4"/>
    </row>
    <row r="51" spans="1:55" ht="25.5">
      <c r="A51" s="58">
        <f t="shared" si="0"/>
        <v>34</v>
      </c>
      <c r="B51" s="38" t="s">
        <v>9</v>
      </c>
      <c r="C51" s="42"/>
      <c r="D51" s="4"/>
      <c r="E51" s="4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4"/>
      <c r="BC51" s="4"/>
    </row>
    <row r="52" spans="1:55" ht="25.5">
      <c r="A52" s="58">
        <f t="shared" si="0"/>
        <v>35</v>
      </c>
      <c r="B52" s="38" t="s">
        <v>10</v>
      </c>
      <c r="C52" s="42"/>
      <c r="D52" s="4"/>
      <c r="E52" s="4"/>
      <c r="F52" s="6"/>
      <c r="G52" s="6"/>
      <c r="H52" s="6"/>
      <c r="I52" s="6"/>
      <c r="J52" s="6"/>
      <c r="K52" s="6"/>
      <c r="L52" s="4"/>
      <c r="M52" s="4"/>
      <c r="N52" s="4"/>
      <c r="O52" s="4"/>
      <c r="P52" s="4"/>
      <c r="Q52" s="4"/>
      <c r="R52" s="6"/>
      <c r="S52" s="6"/>
      <c r="T52" s="6"/>
      <c r="U52" s="4"/>
      <c r="V52" s="4"/>
      <c r="W52" s="4"/>
      <c r="X52" s="4"/>
      <c r="Y52" s="4"/>
      <c r="Z52" s="4"/>
      <c r="AA52" s="4"/>
      <c r="AB52" s="4"/>
      <c r="AC52" s="4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4"/>
      <c r="BC52" s="4"/>
    </row>
    <row r="53" spans="1:55" s="63" customFormat="1">
      <c r="A53" s="52"/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</row>
    <row r="54" spans="1:55" ht="15.75">
      <c r="A54" s="58"/>
      <c r="B54" s="37" t="s">
        <v>12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spans="1:55" ht="25.5">
      <c r="A55" s="58">
        <v>36</v>
      </c>
      <c r="B55" s="38" t="s">
        <v>14</v>
      </c>
      <c r="C55" s="42"/>
      <c r="D55" s="4"/>
      <c r="E55" s="4"/>
      <c r="F55" s="6"/>
      <c r="G55" s="6"/>
      <c r="H55" s="6"/>
      <c r="I55" s="6"/>
      <c r="J55" s="6"/>
      <c r="K55" s="6"/>
      <c r="L55" s="4"/>
      <c r="M55" s="4"/>
      <c r="N55" s="4"/>
      <c r="O55" s="4"/>
      <c r="P55" s="4"/>
      <c r="Q55" s="4"/>
      <c r="R55" s="4"/>
      <c r="S55" s="4"/>
      <c r="T55" s="4"/>
      <c r="U55" s="4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4"/>
      <c r="AT55" s="4"/>
      <c r="AU55" s="4"/>
      <c r="AV55" s="4"/>
      <c r="AW55" s="4"/>
      <c r="AX55" s="6"/>
      <c r="AY55" s="6"/>
      <c r="AZ55" s="6"/>
      <c r="BA55" s="6"/>
      <c r="BB55" s="6"/>
      <c r="BC55" s="4"/>
    </row>
    <row r="56" spans="1:55" ht="25.5">
      <c r="A56" s="58">
        <v>37</v>
      </c>
      <c r="B56" s="38" t="s">
        <v>31</v>
      </c>
      <c r="C56" s="42"/>
      <c r="D56" s="4"/>
      <c r="E56" s="4"/>
      <c r="F56" s="6"/>
      <c r="G56" s="6"/>
      <c r="H56" s="6"/>
      <c r="I56" s="6"/>
      <c r="J56" s="6"/>
      <c r="K56" s="6"/>
      <c r="L56" s="6"/>
      <c r="M56" s="6"/>
      <c r="N56" s="6"/>
      <c r="O56" s="6"/>
      <c r="P56" s="4"/>
      <c r="Q56" s="4"/>
      <c r="R56" s="4"/>
      <c r="S56" s="4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4"/>
      <c r="AG56" s="4"/>
      <c r="AH56" s="4"/>
      <c r="AI56" s="4"/>
      <c r="AJ56" s="4"/>
      <c r="AK56" s="4"/>
      <c r="AL56" s="6"/>
      <c r="AM56" s="6"/>
      <c r="AN56" s="6"/>
      <c r="AO56" s="6"/>
      <c r="AP56" s="6"/>
      <c r="AQ56" s="6"/>
      <c r="AR56" s="6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 ht="25.5">
      <c r="A57" s="58">
        <v>38</v>
      </c>
      <c r="B57" s="38" t="s">
        <v>13</v>
      </c>
      <c r="C57" s="42"/>
      <c r="D57" s="4"/>
      <c r="E57" s="4"/>
      <c r="F57" s="6"/>
      <c r="G57" s="6"/>
      <c r="H57" s="6"/>
      <c r="I57" s="6"/>
      <c r="J57" s="6"/>
      <c r="K57" s="6"/>
      <c r="L57" s="4"/>
      <c r="M57" s="4"/>
      <c r="N57" s="4"/>
      <c r="O57" s="4"/>
      <c r="P57" s="4"/>
      <c r="Q57" s="4"/>
      <c r="R57" s="4"/>
      <c r="S57" s="4"/>
      <c r="T57" s="6"/>
      <c r="U57" s="6"/>
      <c r="V57" s="6"/>
      <c r="W57" s="6"/>
      <c r="X57" s="6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4"/>
      <c r="AZ57" s="4"/>
      <c r="BA57" s="4"/>
      <c r="BB57" s="4"/>
      <c r="BC57" s="4"/>
    </row>
    <row r="58" spans="1:55" ht="25.5">
      <c r="A58" s="58">
        <f t="shared" si="0"/>
        <v>39</v>
      </c>
      <c r="B58" s="38" t="s">
        <v>96</v>
      </c>
      <c r="C58" s="42"/>
      <c r="D58" s="4"/>
      <c r="E58" s="4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4"/>
      <c r="Z58" s="4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</row>
    <row r="59" spans="1:55">
      <c r="A59" s="58">
        <f t="shared" si="0"/>
        <v>40</v>
      </c>
      <c r="B59" s="40" t="s">
        <v>106</v>
      </c>
      <c r="C59" s="63"/>
      <c r="D59" s="4"/>
      <c r="E59" s="4"/>
      <c r="F59" s="6"/>
      <c r="G59" s="6"/>
      <c r="H59" s="6"/>
      <c r="I59" s="6"/>
      <c r="J59" s="6"/>
      <c r="K59" s="6"/>
      <c r="L59" s="4"/>
      <c r="M59" s="4"/>
      <c r="N59" s="4"/>
      <c r="O59" s="4"/>
      <c r="P59" s="4"/>
      <c r="Q59" s="4"/>
      <c r="R59" s="4"/>
      <c r="S59" s="4"/>
      <c r="T59" s="6"/>
      <c r="U59" s="6"/>
      <c r="V59" s="6"/>
      <c r="W59" s="6"/>
      <c r="X59" s="6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</row>
    <row r="60" spans="1:55">
      <c r="A60" s="58">
        <f t="shared" si="0"/>
        <v>41</v>
      </c>
      <c r="B60" s="40" t="s">
        <v>107</v>
      </c>
      <c r="C60" s="63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6"/>
      <c r="AM60" s="6"/>
      <c r="AN60" s="6"/>
      <c r="AO60" s="6"/>
      <c r="AP60" s="6"/>
      <c r="AQ60" s="6"/>
      <c r="AR60" s="6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1:55" s="63" customFormat="1">
      <c r="A61" s="52"/>
      <c r="B61" s="51"/>
      <c r="C61" s="52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</row>
    <row r="62" spans="1:55" ht="15.75">
      <c r="B62" s="37" t="s">
        <v>22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</row>
    <row r="63" spans="1:55">
      <c r="A63" s="112">
        <v>42</v>
      </c>
      <c r="B63" s="40" t="s">
        <v>24</v>
      </c>
      <c r="C63" s="44"/>
      <c r="D63" s="4"/>
      <c r="E63" s="4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4"/>
      <c r="R63" s="4"/>
      <c r="S63" s="4"/>
      <c r="T63" s="6"/>
      <c r="U63" s="6"/>
      <c r="V63" s="6"/>
      <c r="W63" s="6"/>
      <c r="X63" s="6"/>
      <c r="Y63" s="6"/>
      <c r="Z63" s="6"/>
      <c r="AA63" s="6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</row>
    <row r="64" spans="1:55">
      <c r="A64" s="112">
        <v>43</v>
      </c>
      <c r="B64" s="41" t="s">
        <v>23</v>
      </c>
      <c r="C64" s="44"/>
      <c r="D64" s="4"/>
      <c r="E64" s="4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4"/>
      <c r="R64" s="4"/>
      <c r="S64" s="4"/>
      <c r="T64" s="6"/>
      <c r="U64" s="6"/>
      <c r="V64" s="6"/>
      <c r="W64" s="6"/>
      <c r="X64" s="6"/>
      <c r="Y64" s="6"/>
      <c r="Z64" s="6"/>
      <c r="AA64" s="6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</row>
    <row r="65" spans="1:55" s="63" customFormat="1">
      <c r="A65" s="52"/>
      <c r="B65" s="5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s="3" customFormat="1" ht="15.75">
      <c r="B66" s="43" t="s">
        <v>95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</row>
    <row r="67" spans="1:55" s="3" customFormat="1">
      <c r="B67" s="40" t="s">
        <v>94</v>
      </c>
      <c r="C67" s="44"/>
      <c r="D67" s="4"/>
      <c r="E67" s="4"/>
      <c r="F67" s="6"/>
      <c r="G67" s="6"/>
      <c r="H67" s="6"/>
      <c r="I67" s="6"/>
      <c r="J67" s="6"/>
      <c r="K67" s="6"/>
      <c r="L67" s="6"/>
      <c r="M67" s="6"/>
      <c r="N67" s="6"/>
      <c r="O67" s="4"/>
      <c r="P67" s="4"/>
      <c r="Q67" s="4"/>
      <c r="R67" s="4"/>
      <c r="S67" s="4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4"/>
      <c r="AG67" s="4"/>
      <c r="AH67" s="4"/>
      <c r="AI67" s="4"/>
      <c r="AJ67" s="4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4"/>
      <c r="AZ67" s="4"/>
      <c r="BA67" s="4"/>
      <c r="BB67" s="4"/>
      <c r="BC67" s="4"/>
    </row>
    <row r="68" spans="1:55" s="63" customFormat="1">
      <c r="A68" s="52"/>
      <c r="B68" s="51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</row>
    <row r="69" spans="1:55" s="3" customFormat="1">
      <c r="B69" s="35"/>
    </row>
    <row r="70" spans="1:55" s="3" customFormat="1">
      <c r="B70" s="35"/>
    </row>
    <row r="71" spans="1:55" s="3" customFormat="1">
      <c r="B71" s="35"/>
    </row>
    <row r="72" spans="1:55" s="3" customFormat="1">
      <c r="B72" s="35"/>
    </row>
    <row r="73" spans="1:55" s="3" customFormat="1">
      <c r="B73" s="35"/>
    </row>
    <row r="74" spans="1:55" s="3" customFormat="1">
      <c r="B74" s="35"/>
    </row>
    <row r="75" spans="1:55" s="3" customFormat="1">
      <c r="B75" s="35"/>
    </row>
    <row r="76" spans="1:55" s="3" customFormat="1">
      <c r="B76" s="35"/>
    </row>
    <row r="77" spans="1:55" s="3" customFormat="1">
      <c r="B77" s="35"/>
    </row>
    <row r="78" spans="1:55" s="3" customFormat="1">
      <c r="B78" s="35"/>
    </row>
    <row r="79" spans="1:55" s="3" customFormat="1">
      <c r="B79" s="35"/>
    </row>
    <row r="80" spans="1:55" s="3" customFormat="1">
      <c r="B80" s="35"/>
    </row>
    <row r="81" spans="2:2" s="3" customFormat="1">
      <c r="B81" s="35"/>
    </row>
    <row r="82" spans="2:2" s="3" customFormat="1">
      <c r="B82" s="35"/>
    </row>
    <row r="83" spans="2:2" s="3" customFormat="1">
      <c r="B83" s="35"/>
    </row>
    <row r="84" spans="2:2" s="3" customFormat="1">
      <c r="B84" s="35"/>
    </row>
    <row r="85" spans="2:2" s="3" customFormat="1">
      <c r="B85" s="35"/>
    </row>
    <row r="86" spans="2:2" s="3" customFormat="1">
      <c r="B86" s="35"/>
    </row>
    <row r="87" spans="2:2" s="3" customFormat="1">
      <c r="B87" s="35"/>
    </row>
    <row r="88" spans="2:2" s="3" customFormat="1">
      <c r="B88" s="35"/>
    </row>
    <row r="89" spans="2:2" s="3" customFormat="1">
      <c r="B89" s="35"/>
    </row>
    <row r="90" spans="2:2" s="3" customFormat="1">
      <c r="B90" s="35"/>
    </row>
    <row r="91" spans="2:2" s="3" customFormat="1">
      <c r="B91" s="35"/>
    </row>
    <row r="92" spans="2:2" s="3" customFormat="1">
      <c r="B92" s="35"/>
    </row>
    <row r="93" spans="2:2" s="3" customFormat="1">
      <c r="B93" s="35"/>
    </row>
    <row r="94" spans="2:2" s="3" customFormat="1">
      <c r="B94" s="35"/>
    </row>
    <row r="95" spans="2:2" s="3" customFormat="1">
      <c r="B95" s="35"/>
    </row>
    <row r="96" spans="2:2" s="3" customFormat="1">
      <c r="B96" s="35"/>
    </row>
    <row r="97" spans="2:2" s="3" customFormat="1">
      <c r="B97" s="35"/>
    </row>
    <row r="98" spans="2:2" s="3" customFormat="1">
      <c r="B98" s="35"/>
    </row>
    <row r="99" spans="2:2" s="3" customFormat="1">
      <c r="B99" s="35"/>
    </row>
    <row r="100" spans="2:2" s="3" customFormat="1">
      <c r="B100" s="35"/>
    </row>
    <row r="101" spans="2:2" s="3" customFormat="1">
      <c r="B101" s="35"/>
    </row>
    <row r="102" spans="2:2" s="3" customFormat="1">
      <c r="B102" s="35"/>
    </row>
    <row r="103" spans="2:2" s="3" customFormat="1">
      <c r="B103" s="35"/>
    </row>
    <row r="104" spans="2:2" s="3" customFormat="1">
      <c r="B104" s="35"/>
    </row>
    <row r="105" spans="2:2" s="3" customFormat="1">
      <c r="B105" s="35"/>
    </row>
    <row r="106" spans="2:2" s="3" customFormat="1">
      <c r="B106" s="35"/>
    </row>
    <row r="107" spans="2:2" s="3" customFormat="1">
      <c r="B107" s="35"/>
    </row>
    <row r="108" spans="2:2" s="3" customFormat="1">
      <c r="B108" s="35"/>
    </row>
    <row r="109" spans="2:2" s="3" customFormat="1">
      <c r="B109" s="35"/>
    </row>
    <row r="110" spans="2:2" s="3" customFormat="1">
      <c r="B110" s="35"/>
    </row>
    <row r="111" spans="2:2" s="3" customFormat="1">
      <c r="B111" s="35"/>
    </row>
    <row r="112" spans="2:2" s="3" customFormat="1">
      <c r="B112" s="35"/>
    </row>
    <row r="113" spans="2:2" s="3" customFormat="1">
      <c r="B113" s="35"/>
    </row>
    <row r="114" spans="2:2" s="3" customFormat="1">
      <c r="B114" s="35"/>
    </row>
    <row r="115" spans="2:2" s="3" customFormat="1">
      <c r="B115" s="35"/>
    </row>
    <row r="116" spans="2:2" s="3" customFormat="1">
      <c r="B116" s="35"/>
    </row>
    <row r="117" spans="2:2" s="3" customFormat="1">
      <c r="B117" s="35"/>
    </row>
    <row r="118" spans="2:2" s="3" customFormat="1">
      <c r="B118" s="35"/>
    </row>
    <row r="119" spans="2:2" s="3" customFormat="1">
      <c r="B119" s="35"/>
    </row>
    <row r="120" spans="2:2" s="3" customFormat="1">
      <c r="B120" s="35"/>
    </row>
    <row r="121" spans="2:2" s="3" customFormat="1">
      <c r="B121" s="35"/>
    </row>
    <row r="122" spans="2:2" s="3" customFormat="1">
      <c r="B122" s="35"/>
    </row>
    <row r="123" spans="2:2" s="3" customFormat="1">
      <c r="B123" s="35"/>
    </row>
    <row r="124" spans="2:2" s="3" customFormat="1">
      <c r="B124" s="35"/>
    </row>
    <row r="125" spans="2:2" s="3" customFormat="1">
      <c r="B125" s="35"/>
    </row>
    <row r="126" spans="2:2" s="3" customFormat="1">
      <c r="B126" s="35"/>
    </row>
    <row r="127" spans="2:2" s="3" customFormat="1">
      <c r="B127" s="35"/>
    </row>
    <row r="128" spans="2:2" s="3" customFormat="1">
      <c r="B128" s="35"/>
    </row>
    <row r="129" spans="2:2" s="3" customFormat="1">
      <c r="B129" s="35"/>
    </row>
    <row r="130" spans="2:2" s="3" customFormat="1">
      <c r="B130" s="35"/>
    </row>
    <row r="131" spans="2:2" s="3" customFormat="1">
      <c r="B131" s="35"/>
    </row>
    <row r="132" spans="2:2" s="3" customFormat="1">
      <c r="B132" s="35"/>
    </row>
    <row r="133" spans="2:2" s="3" customFormat="1">
      <c r="B133" s="35"/>
    </row>
    <row r="134" spans="2:2" s="3" customFormat="1">
      <c r="B134" s="35"/>
    </row>
    <row r="135" spans="2:2" s="3" customFormat="1">
      <c r="B135" s="35"/>
    </row>
    <row r="136" spans="2:2" s="3" customFormat="1">
      <c r="B136" s="35"/>
    </row>
    <row r="137" spans="2:2" s="3" customFormat="1">
      <c r="B137" s="35"/>
    </row>
    <row r="138" spans="2:2" s="3" customFormat="1">
      <c r="B138" s="35"/>
    </row>
    <row r="139" spans="2:2" s="3" customFormat="1">
      <c r="B139" s="35"/>
    </row>
    <row r="140" spans="2:2" s="3" customFormat="1">
      <c r="B140" s="35"/>
    </row>
    <row r="141" spans="2:2" s="3" customFormat="1">
      <c r="B141" s="35"/>
    </row>
    <row r="142" spans="2:2" s="3" customFormat="1">
      <c r="B142" s="35"/>
    </row>
    <row r="143" spans="2:2" s="3" customFormat="1">
      <c r="B143" s="35"/>
    </row>
    <row r="144" spans="2:2" s="3" customFormat="1">
      <c r="B144" s="35"/>
    </row>
    <row r="145" spans="2:2" s="3" customFormat="1">
      <c r="B145" s="35"/>
    </row>
    <row r="146" spans="2:2" s="3" customFormat="1">
      <c r="B146" s="35"/>
    </row>
    <row r="147" spans="2:2" s="3" customFormat="1">
      <c r="B147" s="35"/>
    </row>
    <row r="148" spans="2:2" s="3" customFormat="1">
      <c r="B148" s="35"/>
    </row>
    <row r="149" spans="2:2" s="3" customFormat="1">
      <c r="B149" s="35"/>
    </row>
    <row r="150" spans="2:2" s="3" customFormat="1">
      <c r="B150" s="35"/>
    </row>
    <row r="151" spans="2:2" s="3" customFormat="1">
      <c r="B151" s="35"/>
    </row>
    <row r="152" spans="2:2" s="3" customFormat="1">
      <c r="B152" s="35"/>
    </row>
    <row r="153" spans="2:2" s="3" customFormat="1">
      <c r="B153" s="35"/>
    </row>
    <row r="154" spans="2:2" s="3" customFormat="1">
      <c r="B154" s="35"/>
    </row>
    <row r="155" spans="2:2" s="3" customFormat="1">
      <c r="B155" s="35"/>
    </row>
    <row r="156" spans="2:2" s="3" customFormat="1">
      <c r="B156" s="35"/>
    </row>
    <row r="157" spans="2:2" s="3" customFormat="1">
      <c r="B157" s="35"/>
    </row>
    <row r="158" spans="2:2" s="3" customFormat="1">
      <c r="B158" s="35"/>
    </row>
    <row r="159" spans="2:2" s="3" customFormat="1">
      <c r="B159" s="35"/>
    </row>
    <row r="160" spans="2:2" s="3" customFormat="1">
      <c r="B160" s="35"/>
    </row>
    <row r="161" spans="2:2" s="3" customFormat="1">
      <c r="B161" s="35"/>
    </row>
    <row r="162" spans="2:2" s="3" customFormat="1">
      <c r="B162" s="35"/>
    </row>
    <row r="163" spans="2:2" s="3" customFormat="1">
      <c r="B163" s="35"/>
    </row>
    <row r="164" spans="2:2" s="3" customFormat="1">
      <c r="B164" s="35"/>
    </row>
    <row r="165" spans="2:2" s="3" customFormat="1">
      <c r="B165" s="35"/>
    </row>
    <row r="166" spans="2:2" s="3" customFormat="1">
      <c r="B166" s="35"/>
    </row>
    <row r="167" spans="2:2" s="3" customFormat="1">
      <c r="B167" s="35"/>
    </row>
    <row r="168" spans="2:2" s="3" customFormat="1">
      <c r="B168" s="35"/>
    </row>
    <row r="169" spans="2:2" s="3" customFormat="1">
      <c r="B169" s="35"/>
    </row>
    <row r="170" spans="2:2" s="3" customFormat="1">
      <c r="B170" s="35"/>
    </row>
    <row r="171" spans="2:2" s="3" customFormat="1">
      <c r="B171" s="35"/>
    </row>
    <row r="172" spans="2:2" s="3" customFormat="1">
      <c r="B172" s="35"/>
    </row>
    <row r="173" spans="2:2" s="3" customFormat="1">
      <c r="B173" s="35"/>
    </row>
    <row r="174" spans="2:2" s="3" customFormat="1">
      <c r="B174" s="35"/>
    </row>
    <row r="175" spans="2:2" s="3" customFormat="1">
      <c r="B175" s="35"/>
    </row>
    <row r="176" spans="2:2" s="3" customFormat="1">
      <c r="B176" s="35"/>
    </row>
    <row r="177" spans="2:2" s="3" customFormat="1">
      <c r="B177" s="35"/>
    </row>
    <row r="178" spans="2:2" s="3" customFormat="1">
      <c r="B178" s="35"/>
    </row>
    <row r="179" spans="2:2" s="3" customFormat="1">
      <c r="B179" s="35"/>
    </row>
    <row r="180" spans="2:2" s="3" customFormat="1">
      <c r="B180" s="35"/>
    </row>
    <row r="181" spans="2:2" s="3" customFormat="1">
      <c r="B181" s="35"/>
    </row>
    <row r="182" spans="2:2" s="3" customFormat="1">
      <c r="B182" s="35"/>
    </row>
    <row r="183" spans="2:2" s="3" customFormat="1">
      <c r="B183" s="35"/>
    </row>
    <row r="184" spans="2:2" s="3" customFormat="1">
      <c r="B184" s="35"/>
    </row>
    <row r="185" spans="2:2" s="3" customFormat="1">
      <c r="B185" s="35"/>
    </row>
    <row r="186" spans="2:2" s="3" customFormat="1">
      <c r="B186" s="35"/>
    </row>
    <row r="187" spans="2:2" s="3" customFormat="1">
      <c r="B187" s="35"/>
    </row>
    <row r="188" spans="2:2" s="3" customFormat="1">
      <c r="B188" s="35"/>
    </row>
    <row r="189" spans="2:2" s="3" customFormat="1">
      <c r="B189" s="35"/>
    </row>
    <row r="190" spans="2:2" s="3" customFormat="1">
      <c r="B190" s="35"/>
    </row>
    <row r="191" spans="2:2" s="3" customFormat="1">
      <c r="B191" s="35"/>
    </row>
    <row r="192" spans="2:2" s="3" customFormat="1">
      <c r="B192" s="35"/>
    </row>
    <row r="193" spans="2:2" s="3" customFormat="1">
      <c r="B193" s="35"/>
    </row>
    <row r="194" spans="2:2" s="3" customFormat="1">
      <c r="B194" s="35"/>
    </row>
    <row r="195" spans="2:2" s="3" customFormat="1">
      <c r="B195" s="35"/>
    </row>
    <row r="196" spans="2:2" s="3" customFormat="1">
      <c r="B196" s="35"/>
    </row>
    <row r="197" spans="2:2" s="3" customFormat="1">
      <c r="B197" s="35"/>
    </row>
    <row r="198" spans="2:2" s="3" customFormat="1">
      <c r="B198" s="35"/>
    </row>
    <row r="199" spans="2:2" s="3" customFormat="1">
      <c r="B199" s="35"/>
    </row>
    <row r="200" spans="2:2" s="3" customFormat="1">
      <c r="B200" s="35"/>
    </row>
    <row r="201" spans="2:2" s="3" customFormat="1">
      <c r="B201" s="35"/>
    </row>
    <row r="202" spans="2:2" s="3" customFormat="1">
      <c r="B202" s="35"/>
    </row>
    <row r="203" spans="2:2" s="3" customFormat="1">
      <c r="B203" s="35"/>
    </row>
    <row r="204" spans="2:2" s="3" customFormat="1">
      <c r="B204" s="35"/>
    </row>
    <row r="205" spans="2:2" s="3" customFormat="1">
      <c r="B205" s="35"/>
    </row>
    <row r="206" spans="2:2" s="3" customFormat="1">
      <c r="B206" s="35"/>
    </row>
    <row r="207" spans="2:2" s="3" customFormat="1">
      <c r="B207" s="35"/>
    </row>
    <row r="208" spans="2:2" s="3" customFormat="1">
      <c r="B208" s="35"/>
    </row>
    <row r="209" spans="2:2" s="3" customFormat="1">
      <c r="B209" s="35"/>
    </row>
    <row r="210" spans="2:2" s="3" customFormat="1">
      <c r="B210" s="35"/>
    </row>
    <row r="211" spans="2:2" s="3" customFormat="1">
      <c r="B211" s="35"/>
    </row>
    <row r="212" spans="2:2" s="3" customFormat="1">
      <c r="B212" s="35"/>
    </row>
    <row r="213" spans="2:2" s="3" customFormat="1">
      <c r="B213" s="35"/>
    </row>
    <row r="214" spans="2:2" s="3" customFormat="1">
      <c r="B214" s="35"/>
    </row>
    <row r="215" spans="2:2" s="3" customFormat="1">
      <c r="B215" s="35"/>
    </row>
    <row r="216" spans="2:2" s="3" customFormat="1">
      <c r="B216" s="35"/>
    </row>
    <row r="217" spans="2:2" s="3" customFormat="1">
      <c r="B217" s="35"/>
    </row>
    <row r="218" spans="2:2" s="3" customFormat="1">
      <c r="B218" s="35"/>
    </row>
    <row r="219" spans="2:2" s="3" customFormat="1">
      <c r="B219" s="35"/>
    </row>
    <row r="220" spans="2:2" s="3" customFormat="1">
      <c r="B220" s="35"/>
    </row>
    <row r="221" spans="2:2" s="3" customFormat="1">
      <c r="B221" s="35"/>
    </row>
    <row r="222" spans="2:2" s="3" customFormat="1">
      <c r="B222" s="35"/>
    </row>
    <row r="223" spans="2:2" s="3" customFormat="1">
      <c r="B223" s="35"/>
    </row>
    <row r="224" spans="2:2" s="3" customFormat="1">
      <c r="B224" s="35"/>
    </row>
    <row r="225" spans="2:2" s="3" customFormat="1">
      <c r="B225" s="35"/>
    </row>
    <row r="226" spans="2:2" s="3" customFormat="1">
      <c r="B226" s="35"/>
    </row>
    <row r="227" spans="2:2" s="3" customFormat="1">
      <c r="B227" s="35"/>
    </row>
    <row r="228" spans="2:2" s="3" customFormat="1">
      <c r="B228" s="35"/>
    </row>
    <row r="229" spans="2:2" s="3" customFormat="1">
      <c r="B229" s="35"/>
    </row>
    <row r="230" spans="2:2" s="3" customFormat="1">
      <c r="B230" s="35"/>
    </row>
    <row r="231" spans="2:2" s="3" customFormat="1">
      <c r="B231" s="35"/>
    </row>
    <row r="232" spans="2:2" s="3" customFormat="1">
      <c r="B232" s="35"/>
    </row>
    <row r="233" spans="2:2" s="3" customFormat="1">
      <c r="B233" s="35"/>
    </row>
    <row r="234" spans="2:2" s="3" customFormat="1">
      <c r="B234" s="35"/>
    </row>
    <row r="235" spans="2:2" s="3" customFormat="1">
      <c r="B235" s="35"/>
    </row>
    <row r="236" spans="2:2" s="3" customFormat="1">
      <c r="B236" s="35"/>
    </row>
    <row r="237" spans="2:2" s="3" customFormat="1">
      <c r="B237" s="35"/>
    </row>
    <row r="238" spans="2:2" s="3" customFormat="1">
      <c r="B238" s="35"/>
    </row>
    <row r="239" spans="2:2" s="3" customFormat="1">
      <c r="B239" s="35"/>
    </row>
    <row r="240" spans="2:2" s="3" customFormat="1">
      <c r="B240" s="35"/>
    </row>
    <row r="241" spans="2:2" s="3" customFormat="1">
      <c r="B241" s="35"/>
    </row>
    <row r="242" spans="2:2" s="3" customFormat="1">
      <c r="B242" s="35"/>
    </row>
    <row r="243" spans="2:2" s="3" customFormat="1">
      <c r="B243" s="35"/>
    </row>
    <row r="244" spans="2:2" s="3" customFormat="1">
      <c r="B244" s="35"/>
    </row>
    <row r="245" spans="2:2" s="3" customFormat="1">
      <c r="B245" s="35"/>
    </row>
    <row r="246" spans="2:2" s="3" customFormat="1">
      <c r="B246" s="35"/>
    </row>
    <row r="247" spans="2:2" s="3" customFormat="1">
      <c r="B247" s="35"/>
    </row>
    <row r="248" spans="2:2" s="3" customFormat="1">
      <c r="B248" s="35"/>
    </row>
    <row r="249" spans="2:2" s="3" customFormat="1">
      <c r="B249" s="35"/>
    </row>
    <row r="250" spans="2:2" s="3" customFormat="1">
      <c r="B250" s="35"/>
    </row>
    <row r="251" spans="2:2" s="3" customFormat="1">
      <c r="B251" s="35"/>
    </row>
    <row r="252" spans="2:2" s="3" customFormat="1">
      <c r="B252" s="35"/>
    </row>
    <row r="253" spans="2:2" s="3" customFormat="1">
      <c r="B253" s="35"/>
    </row>
    <row r="254" spans="2:2" s="3" customFormat="1">
      <c r="B254" s="35"/>
    </row>
    <row r="255" spans="2:2" s="3" customFormat="1">
      <c r="B255" s="35"/>
    </row>
    <row r="256" spans="2:2" s="3" customFormat="1">
      <c r="B256" s="35"/>
    </row>
    <row r="257" spans="2:2" s="3" customFormat="1">
      <c r="B257" s="35"/>
    </row>
    <row r="258" spans="2:2" s="3" customFormat="1">
      <c r="B258" s="35"/>
    </row>
    <row r="259" spans="2:2" s="3" customFormat="1">
      <c r="B259" s="35"/>
    </row>
    <row r="260" spans="2:2" s="3" customFormat="1">
      <c r="B260" s="35"/>
    </row>
    <row r="261" spans="2:2" s="3" customFormat="1">
      <c r="B261" s="35"/>
    </row>
    <row r="262" spans="2:2" s="3" customFormat="1">
      <c r="B262" s="35"/>
    </row>
    <row r="263" spans="2:2" s="3" customFormat="1">
      <c r="B263" s="35"/>
    </row>
    <row r="264" spans="2:2" s="3" customFormat="1">
      <c r="B264" s="35"/>
    </row>
    <row r="265" spans="2:2" s="3" customFormat="1">
      <c r="B265" s="35"/>
    </row>
    <row r="266" spans="2:2" s="3" customFormat="1">
      <c r="B266" s="35"/>
    </row>
    <row r="267" spans="2:2" s="3" customFormat="1">
      <c r="B267" s="35"/>
    </row>
    <row r="268" spans="2:2" s="3" customFormat="1">
      <c r="B268" s="35"/>
    </row>
    <row r="269" spans="2:2" s="3" customFormat="1">
      <c r="B269" s="35"/>
    </row>
    <row r="270" spans="2:2" s="3" customFormat="1">
      <c r="B270" s="35"/>
    </row>
    <row r="271" spans="2:2" s="3" customFormat="1">
      <c r="B271" s="35"/>
    </row>
    <row r="272" spans="2:2" s="3" customFormat="1">
      <c r="B272" s="35"/>
    </row>
    <row r="273" spans="2:2" s="3" customFormat="1">
      <c r="B273" s="35"/>
    </row>
    <row r="274" spans="2:2" s="3" customFormat="1">
      <c r="B274" s="35"/>
    </row>
    <row r="275" spans="2:2" s="3" customFormat="1">
      <c r="B275" s="35"/>
    </row>
    <row r="276" spans="2:2" s="3" customFormat="1">
      <c r="B276" s="35"/>
    </row>
    <row r="277" spans="2:2" s="3" customFormat="1">
      <c r="B277" s="35"/>
    </row>
    <row r="278" spans="2:2" s="3" customFormat="1">
      <c r="B278" s="35"/>
    </row>
    <row r="279" spans="2:2" s="3" customFormat="1">
      <c r="B279" s="35"/>
    </row>
    <row r="280" spans="2:2" s="3" customFormat="1">
      <c r="B280" s="35"/>
    </row>
    <row r="281" spans="2:2" s="3" customFormat="1">
      <c r="B281" s="35"/>
    </row>
    <row r="282" spans="2:2" s="3" customFormat="1">
      <c r="B282" s="35"/>
    </row>
    <row r="283" spans="2:2" s="3" customFormat="1">
      <c r="B283" s="35"/>
    </row>
    <row r="284" spans="2:2" s="3" customFormat="1">
      <c r="B284" s="35"/>
    </row>
    <row r="285" spans="2:2" s="3" customFormat="1">
      <c r="B285" s="35"/>
    </row>
    <row r="286" spans="2:2" s="3" customFormat="1">
      <c r="B286" s="35"/>
    </row>
    <row r="287" spans="2:2" s="3" customFormat="1">
      <c r="B287" s="35"/>
    </row>
    <row r="288" spans="2:2" s="3" customFormat="1">
      <c r="B288" s="35"/>
    </row>
    <row r="289" spans="2:2" s="3" customFormat="1">
      <c r="B289" s="35"/>
    </row>
    <row r="290" spans="2:2" s="3" customFormat="1">
      <c r="B290" s="35"/>
    </row>
    <row r="291" spans="2:2" s="3" customFormat="1">
      <c r="B291" s="35"/>
    </row>
    <row r="292" spans="2:2" s="3" customFormat="1">
      <c r="B292" s="35"/>
    </row>
    <row r="293" spans="2:2" s="3" customFormat="1">
      <c r="B293" s="35"/>
    </row>
    <row r="294" spans="2:2" s="3" customFormat="1">
      <c r="B294" s="35"/>
    </row>
    <row r="295" spans="2:2" s="3" customFormat="1">
      <c r="B295" s="35"/>
    </row>
    <row r="296" spans="2:2" s="3" customFormat="1">
      <c r="B296" s="35"/>
    </row>
    <row r="297" spans="2:2" s="3" customFormat="1">
      <c r="B297" s="35"/>
    </row>
    <row r="298" spans="2:2" s="3" customFormat="1">
      <c r="B298" s="35"/>
    </row>
    <row r="299" spans="2:2" s="3" customFormat="1">
      <c r="B299" s="35"/>
    </row>
    <row r="300" spans="2:2" s="3" customFormat="1">
      <c r="B300" s="35"/>
    </row>
    <row r="301" spans="2:2" s="3" customFormat="1">
      <c r="B301" s="35"/>
    </row>
    <row r="302" spans="2:2" s="3" customFormat="1">
      <c r="B302" s="35"/>
    </row>
    <row r="303" spans="2:2" s="3" customFormat="1">
      <c r="B303" s="35"/>
    </row>
    <row r="304" spans="2:2" s="3" customFormat="1">
      <c r="B304" s="35"/>
    </row>
    <row r="305" spans="2:2" s="3" customFormat="1">
      <c r="B305" s="35"/>
    </row>
    <row r="306" spans="2:2" s="3" customFormat="1">
      <c r="B306" s="35"/>
    </row>
    <row r="307" spans="2:2" s="3" customFormat="1">
      <c r="B307" s="35"/>
    </row>
    <row r="308" spans="2:2" s="3" customFormat="1">
      <c r="B308" s="35"/>
    </row>
    <row r="309" spans="2:2" s="3" customFormat="1">
      <c r="B309" s="35"/>
    </row>
    <row r="310" spans="2:2" s="3" customFormat="1">
      <c r="B310" s="35"/>
    </row>
    <row r="311" spans="2:2" s="3" customFormat="1">
      <c r="B311" s="35"/>
    </row>
    <row r="312" spans="2:2" s="3" customFormat="1">
      <c r="B312" s="35"/>
    </row>
    <row r="313" spans="2:2" s="3" customFormat="1">
      <c r="B313" s="35"/>
    </row>
    <row r="314" spans="2:2" s="3" customFormat="1">
      <c r="B314" s="35"/>
    </row>
    <row r="315" spans="2:2" s="3" customFormat="1">
      <c r="B315" s="35"/>
    </row>
    <row r="316" spans="2:2" s="3" customFormat="1">
      <c r="B316" s="35"/>
    </row>
    <row r="317" spans="2:2" s="3" customFormat="1">
      <c r="B317" s="35"/>
    </row>
    <row r="318" spans="2:2" s="3" customFormat="1">
      <c r="B318" s="35"/>
    </row>
    <row r="319" spans="2:2" s="3" customFormat="1">
      <c r="B319" s="35"/>
    </row>
    <row r="320" spans="2:2" s="3" customFormat="1">
      <c r="B320" s="35"/>
    </row>
    <row r="321" spans="2:2" s="3" customFormat="1">
      <c r="B321" s="35"/>
    </row>
    <row r="322" spans="2:2" s="3" customFormat="1">
      <c r="B322" s="35"/>
    </row>
    <row r="323" spans="2:2" s="3" customFormat="1">
      <c r="B323" s="35"/>
    </row>
    <row r="324" spans="2:2" s="3" customFormat="1">
      <c r="B324" s="35"/>
    </row>
    <row r="325" spans="2:2" s="3" customFormat="1">
      <c r="B325" s="35"/>
    </row>
    <row r="326" spans="2:2" s="3" customFormat="1">
      <c r="B326" s="35"/>
    </row>
    <row r="327" spans="2:2" s="3" customFormat="1">
      <c r="B327" s="35"/>
    </row>
    <row r="328" spans="2:2" s="3" customFormat="1">
      <c r="B328" s="35"/>
    </row>
    <row r="329" spans="2:2" s="3" customFormat="1">
      <c r="B329" s="35"/>
    </row>
    <row r="330" spans="2:2" s="3" customFormat="1">
      <c r="B330" s="35"/>
    </row>
    <row r="331" spans="2:2" s="3" customFormat="1">
      <c r="B331" s="35"/>
    </row>
    <row r="332" spans="2:2" s="3" customFormat="1">
      <c r="B332" s="35"/>
    </row>
    <row r="333" spans="2:2" s="3" customFormat="1">
      <c r="B333" s="35"/>
    </row>
    <row r="334" spans="2:2" s="3" customFormat="1">
      <c r="B334" s="35"/>
    </row>
    <row r="335" spans="2:2" s="3" customFormat="1">
      <c r="B335" s="35"/>
    </row>
    <row r="336" spans="2:2" s="3" customFormat="1">
      <c r="B336" s="35"/>
    </row>
    <row r="337" spans="2:2" s="3" customFormat="1">
      <c r="B337" s="35"/>
    </row>
    <row r="338" spans="2:2" s="3" customFormat="1">
      <c r="B338" s="35"/>
    </row>
    <row r="339" spans="2:2" s="3" customFormat="1">
      <c r="B339" s="35"/>
    </row>
    <row r="340" spans="2:2" s="3" customFormat="1">
      <c r="B340" s="35"/>
    </row>
    <row r="341" spans="2:2" s="3" customFormat="1">
      <c r="B341" s="35"/>
    </row>
    <row r="342" spans="2:2" s="3" customFormat="1">
      <c r="B342" s="35"/>
    </row>
    <row r="343" spans="2:2" s="3" customFormat="1">
      <c r="B343" s="35"/>
    </row>
    <row r="344" spans="2:2" s="3" customFormat="1">
      <c r="B344" s="35"/>
    </row>
    <row r="345" spans="2:2" s="3" customFormat="1">
      <c r="B345" s="35"/>
    </row>
    <row r="346" spans="2:2" s="3" customFormat="1">
      <c r="B346" s="35"/>
    </row>
    <row r="347" spans="2:2" s="3" customFormat="1">
      <c r="B347" s="35"/>
    </row>
    <row r="348" spans="2:2" s="3" customFormat="1">
      <c r="B348" s="35"/>
    </row>
    <row r="349" spans="2:2" s="3" customFormat="1">
      <c r="B349" s="35"/>
    </row>
    <row r="350" spans="2:2" s="3" customFormat="1">
      <c r="B350" s="35"/>
    </row>
    <row r="351" spans="2:2" s="3" customFormat="1">
      <c r="B351" s="35"/>
    </row>
    <row r="352" spans="2:2" s="3" customFormat="1">
      <c r="B352" s="35"/>
    </row>
    <row r="353" spans="2:2" s="3" customFormat="1">
      <c r="B353" s="35"/>
    </row>
    <row r="354" spans="2:2" s="3" customFormat="1">
      <c r="B354" s="35"/>
    </row>
    <row r="355" spans="2:2" s="3" customFormat="1">
      <c r="B355" s="35"/>
    </row>
    <row r="356" spans="2:2" s="3" customFormat="1">
      <c r="B356" s="35"/>
    </row>
    <row r="357" spans="2:2" s="3" customFormat="1">
      <c r="B357" s="35"/>
    </row>
    <row r="358" spans="2:2" s="3" customFormat="1">
      <c r="B358" s="35"/>
    </row>
    <row r="359" spans="2:2" s="3" customFormat="1">
      <c r="B359" s="35"/>
    </row>
    <row r="360" spans="2:2" s="3" customFormat="1">
      <c r="B360" s="35"/>
    </row>
    <row r="361" spans="2:2" s="3" customFormat="1">
      <c r="B361" s="35"/>
    </row>
    <row r="362" spans="2:2" s="3" customFormat="1">
      <c r="B362" s="35"/>
    </row>
    <row r="363" spans="2:2" s="3" customFormat="1">
      <c r="B363" s="35"/>
    </row>
    <row r="364" spans="2:2" s="3" customFormat="1">
      <c r="B364" s="35"/>
    </row>
    <row r="365" spans="2:2" s="3" customFormat="1">
      <c r="B365" s="35"/>
    </row>
    <row r="366" spans="2:2" s="3" customFormat="1">
      <c r="B366" s="35"/>
    </row>
    <row r="367" spans="2:2" s="3" customFormat="1">
      <c r="B367" s="35"/>
    </row>
    <row r="368" spans="2:2" s="3" customFormat="1">
      <c r="B368" s="35"/>
    </row>
    <row r="369" spans="2:2" s="3" customFormat="1">
      <c r="B369" s="35"/>
    </row>
    <row r="370" spans="2:2" s="3" customFormat="1">
      <c r="B370" s="35"/>
    </row>
    <row r="371" spans="2:2" s="3" customFormat="1">
      <c r="B371" s="35"/>
    </row>
    <row r="372" spans="2:2" s="3" customFormat="1">
      <c r="B372" s="3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28"/>
  <sheetViews>
    <sheetView showGridLines="0" zoomScale="91" zoomScaleNormal="91" zoomScaleSheetLayoutView="100" workbookViewId="0">
      <selection activeCell="AE16" sqref="AE16"/>
    </sheetView>
  </sheetViews>
  <sheetFormatPr defaultRowHeight="11.25"/>
  <cols>
    <col min="1" max="1" width="3.140625" style="14" customWidth="1"/>
    <col min="2" max="2" width="13.42578125" style="14" customWidth="1"/>
    <col min="3" max="20" width="3.42578125" style="14" customWidth="1"/>
    <col min="21" max="21" width="3.28515625" style="14" customWidth="1"/>
    <col min="22" max="22" width="10.28515625" style="14" customWidth="1"/>
    <col min="23" max="25" width="4.85546875" style="14" customWidth="1"/>
    <col min="26" max="26" width="6.28515625" style="14" customWidth="1"/>
    <col min="27" max="42" width="3.28515625" style="14" customWidth="1"/>
    <col min="43" max="258" width="9.140625" style="14"/>
    <col min="259" max="259" width="3.140625" style="14" customWidth="1"/>
    <col min="260" max="260" width="13.42578125" style="14" customWidth="1"/>
    <col min="261" max="276" width="3.42578125" style="14" customWidth="1"/>
    <col min="277" max="277" width="3.28515625" style="14" customWidth="1"/>
    <col min="278" max="278" width="10.28515625" style="14" customWidth="1"/>
    <col min="279" max="281" width="4.85546875" style="14" customWidth="1"/>
    <col min="282" max="282" width="6.28515625" style="14" customWidth="1"/>
    <col min="283" max="298" width="3.28515625" style="14" customWidth="1"/>
    <col min="299" max="514" width="9.140625" style="14"/>
    <col min="515" max="515" width="3.140625" style="14" customWidth="1"/>
    <col min="516" max="516" width="13.42578125" style="14" customWidth="1"/>
    <col min="517" max="532" width="3.42578125" style="14" customWidth="1"/>
    <col min="533" max="533" width="3.28515625" style="14" customWidth="1"/>
    <col min="534" max="534" width="10.28515625" style="14" customWidth="1"/>
    <col min="535" max="537" width="4.85546875" style="14" customWidth="1"/>
    <col min="538" max="538" width="6.28515625" style="14" customWidth="1"/>
    <col min="539" max="554" width="3.28515625" style="14" customWidth="1"/>
    <col min="555" max="770" width="9.140625" style="14"/>
    <col min="771" max="771" width="3.140625" style="14" customWidth="1"/>
    <col min="772" max="772" width="13.42578125" style="14" customWidth="1"/>
    <col min="773" max="788" width="3.42578125" style="14" customWidth="1"/>
    <col min="789" max="789" width="3.28515625" style="14" customWidth="1"/>
    <col min="790" max="790" width="10.28515625" style="14" customWidth="1"/>
    <col min="791" max="793" width="4.85546875" style="14" customWidth="1"/>
    <col min="794" max="794" width="6.28515625" style="14" customWidth="1"/>
    <col min="795" max="810" width="3.28515625" style="14" customWidth="1"/>
    <col min="811" max="1026" width="9.140625" style="14"/>
    <col min="1027" max="1027" width="3.140625" style="14" customWidth="1"/>
    <col min="1028" max="1028" width="13.42578125" style="14" customWidth="1"/>
    <col min="1029" max="1044" width="3.42578125" style="14" customWidth="1"/>
    <col min="1045" max="1045" width="3.28515625" style="14" customWidth="1"/>
    <col min="1046" max="1046" width="10.28515625" style="14" customWidth="1"/>
    <col min="1047" max="1049" width="4.85546875" style="14" customWidth="1"/>
    <col min="1050" max="1050" width="6.28515625" style="14" customWidth="1"/>
    <col min="1051" max="1066" width="3.28515625" style="14" customWidth="1"/>
    <col min="1067" max="1282" width="9.140625" style="14"/>
    <col min="1283" max="1283" width="3.140625" style="14" customWidth="1"/>
    <col min="1284" max="1284" width="13.42578125" style="14" customWidth="1"/>
    <col min="1285" max="1300" width="3.42578125" style="14" customWidth="1"/>
    <col min="1301" max="1301" width="3.28515625" style="14" customWidth="1"/>
    <col min="1302" max="1302" width="10.28515625" style="14" customWidth="1"/>
    <col min="1303" max="1305" width="4.85546875" style="14" customWidth="1"/>
    <col min="1306" max="1306" width="6.28515625" style="14" customWidth="1"/>
    <col min="1307" max="1322" width="3.28515625" style="14" customWidth="1"/>
    <col min="1323" max="1538" width="9.140625" style="14"/>
    <col min="1539" max="1539" width="3.140625" style="14" customWidth="1"/>
    <col min="1540" max="1540" width="13.42578125" style="14" customWidth="1"/>
    <col min="1541" max="1556" width="3.42578125" style="14" customWidth="1"/>
    <col min="1557" max="1557" width="3.28515625" style="14" customWidth="1"/>
    <col min="1558" max="1558" width="10.28515625" style="14" customWidth="1"/>
    <col min="1559" max="1561" width="4.85546875" style="14" customWidth="1"/>
    <col min="1562" max="1562" width="6.28515625" style="14" customWidth="1"/>
    <col min="1563" max="1578" width="3.28515625" style="14" customWidth="1"/>
    <col min="1579" max="1794" width="9.140625" style="14"/>
    <col min="1795" max="1795" width="3.140625" style="14" customWidth="1"/>
    <col min="1796" max="1796" width="13.42578125" style="14" customWidth="1"/>
    <col min="1797" max="1812" width="3.42578125" style="14" customWidth="1"/>
    <col min="1813" max="1813" width="3.28515625" style="14" customWidth="1"/>
    <col min="1814" max="1814" width="10.28515625" style="14" customWidth="1"/>
    <col min="1815" max="1817" width="4.85546875" style="14" customWidth="1"/>
    <col min="1818" max="1818" width="6.28515625" style="14" customWidth="1"/>
    <col min="1819" max="1834" width="3.28515625" style="14" customWidth="1"/>
    <col min="1835" max="2050" width="9.140625" style="14"/>
    <col min="2051" max="2051" width="3.140625" style="14" customWidth="1"/>
    <col min="2052" max="2052" width="13.42578125" style="14" customWidth="1"/>
    <col min="2053" max="2068" width="3.42578125" style="14" customWidth="1"/>
    <col min="2069" max="2069" width="3.28515625" style="14" customWidth="1"/>
    <col min="2070" max="2070" width="10.28515625" style="14" customWidth="1"/>
    <col min="2071" max="2073" width="4.85546875" style="14" customWidth="1"/>
    <col min="2074" max="2074" width="6.28515625" style="14" customWidth="1"/>
    <col min="2075" max="2090" width="3.28515625" style="14" customWidth="1"/>
    <col min="2091" max="2306" width="9.140625" style="14"/>
    <col min="2307" max="2307" width="3.140625" style="14" customWidth="1"/>
    <col min="2308" max="2308" width="13.42578125" style="14" customWidth="1"/>
    <col min="2309" max="2324" width="3.42578125" style="14" customWidth="1"/>
    <col min="2325" max="2325" width="3.28515625" style="14" customWidth="1"/>
    <col min="2326" max="2326" width="10.28515625" style="14" customWidth="1"/>
    <col min="2327" max="2329" width="4.85546875" style="14" customWidth="1"/>
    <col min="2330" max="2330" width="6.28515625" style="14" customWidth="1"/>
    <col min="2331" max="2346" width="3.28515625" style="14" customWidth="1"/>
    <col min="2347" max="2562" width="9.140625" style="14"/>
    <col min="2563" max="2563" width="3.140625" style="14" customWidth="1"/>
    <col min="2564" max="2564" width="13.42578125" style="14" customWidth="1"/>
    <col min="2565" max="2580" width="3.42578125" style="14" customWidth="1"/>
    <col min="2581" max="2581" width="3.28515625" style="14" customWidth="1"/>
    <col min="2582" max="2582" width="10.28515625" style="14" customWidth="1"/>
    <col min="2583" max="2585" width="4.85546875" style="14" customWidth="1"/>
    <col min="2586" max="2586" width="6.28515625" style="14" customWidth="1"/>
    <col min="2587" max="2602" width="3.28515625" style="14" customWidth="1"/>
    <col min="2603" max="2818" width="9.140625" style="14"/>
    <col min="2819" max="2819" width="3.140625" style="14" customWidth="1"/>
    <col min="2820" max="2820" width="13.42578125" style="14" customWidth="1"/>
    <col min="2821" max="2836" width="3.42578125" style="14" customWidth="1"/>
    <col min="2837" max="2837" width="3.28515625" style="14" customWidth="1"/>
    <col min="2838" max="2838" width="10.28515625" style="14" customWidth="1"/>
    <col min="2839" max="2841" width="4.85546875" style="14" customWidth="1"/>
    <col min="2842" max="2842" width="6.28515625" style="14" customWidth="1"/>
    <col min="2843" max="2858" width="3.28515625" style="14" customWidth="1"/>
    <col min="2859" max="3074" width="9.140625" style="14"/>
    <col min="3075" max="3075" width="3.140625" style="14" customWidth="1"/>
    <col min="3076" max="3076" width="13.42578125" style="14" customWidth="1"/>
    <col min="3077" max="3092" width="3.42578125" style="14" customWidth="1"/>
    <col min="3093" max="3093" width="3.28515625" style="14" customWidth="1"/>
    <col min="3094" max="3094" width="10.28515625" style="14" customWidth="1"/>
    <col min="3095" max="3097" width="4.85546875" style="14" customWidth="1"/>
    <col min="3098" max="3098" width="6.28515625" style="14" customWidth="1"/>
    <col min="3099" max="3114" width="3.28515625" style="14" customWidth="1"/>
    <col min="3115" max="3330" width="9.140625" style="14"/>
    <col min="3331" max="3331" width="3.140625" style="14" customWidth="1"/>
    <col min="3332" max="3332" width="13.42578125" style="14" customWidth="1"/>
    <col min="3333" max="3348" width="3.42578125" style="14" customWidth="1"/>
    <col min="3349" max="3349" width="3.28515625" style="14" customWidth="1"/>
    <col min="3350" max="3350" width="10.28515625" style="14" customWidth="1"/>
    <col min="3351" max="3353" width="4.85546875" style="14" customWidth="1"/>
    <col min="3354" max="3354" width="6.28515625" style="14" customWidth="1"/>
    <col min="3355" max="3370" width="3.28515625" style="14" customWidth="1"/>
    <col min="3371" max="3586" width="9.140625" style="14"/>
    <col min="3587" max="3587" width="3.140625" style="14" customWidth="1"/>
    <col min="3588" max="3588" width="13.42578125" style="14" customWidth="1"/>
    <col min="3589" max="3604" width="3.42578125" style="14" customWidth="1"/>
    <col min="3605" max="3605" width="3.28515625" style="14" customWidth="1"/>
    <col min="3606" max="3606" width="10.28515625" style="14" customWidth="1"/>
    <col min="3607" max="3609" width="4.85546875" style="14" customWidth="1"/>
    <col min="3610" max="3610" width="6.28515625" style="14" customWidth="1"/>
    <col min="3611" max="3626" width="3.28515625" style="14" customWidth="1"/>
    <col min="3627" max="3842" width="9.140625" style="14"/>
    <col min="3843" max="3843" width="3.140625" style="14" customWidth="1"/>
    <col min="3844" max="3844" width="13.42578125" style="14" customWidth="1"/>
    <col min="3845" max="3860" width="3.42578125" style="14" customWidth="1"/>
    <col min="3861" max="3861" width="3.28515625" style="14" customWidth="1"/>
    <col min="3862" max="3862" width="10.28515625" style="14" customWidth="1"/>
    <col min="3863" max="3865" width="4.85546875" style="14" customWidth="1"/>
    <col min="3866" max="3866" width="6.28515625" style="14" customWidth="1"/>
    <col min="3867" max="3882" width="3.28515625" style="14" customWidth="1"/>
    <col min="3883" max="4098" width="9.140625" style="14"/>
    <col min="4099" max="4099" width="3.140625" style="14" customWidth="1"/>
    <col min="4100" max="4100" width="13.42578125" style="14" customWidth="1"/>
    <col min="4101" max="4116" width="3.42578125" style="14" customWidth="1"/>
    <col min="4117" max="4117" width="3.28515625" style="14" customWidth="1"/>
    <col min="4118" max="4118" width="10.28515625" style="14" customWidth="1"/>
    <col min="4119" max="4121" width="4.85546875" style="14" customWidth="1"/>
    <col min="4122" max="4122" width="6.28515625" style="14" customWidth="1"/>
    <col min="4123" max="4138" width="3.28515625" style="14" customWidth="1"/>
    <col min="4139" max="4354" width="9.140625" style="14"/>
    <col min="4355" max="4355" width="3.140625" style="14" customWidth="1"/>
    <col min="4356" max="4356" width="13.42578125" style="14" customWidth="1"/>
    <col min="4357" max="4372" width="3.42578125" style="14" customWidth="1"/>
    <col min="4373" max="4373" width="3.28515625" style="14" customWidth="1"/>
    <col min="4374" max="4374" width="10.28515625" style="14" customWidth="1"/>
    <col min="4375" max="4377" width="4.85546875" style="14" customWidth="1"/>
    <col min="4378" max="4378" width="6.28515625" style="14" customWidth="1"/>
    <col min="4379" max="4394" width="3.28515625" style="14" customWidth="1"/>
    <col min="4395" max="4610" width="9.140625" style="14"/>
    <col min="4611" max="4611" width="3.140625" style="14" customWidth="1"/>
    <col min="4612" max="4612" width="13.42578125" style="14" customWidth="1"/>
    <col min="4613" max="4628" width="3.42578125" style="14" customWidth="1"/>
    <col min="4629" max="4629" width="3.28515625" style="14" customWidth="1"/>
    <col min="4630" max="4630" width="10.28515625" style="14" customWidth="1"/>
    <col min="4631" max="4633" width="4.85546875" style="14" customWidth="1"/>
    <col min="4634" max="4634" width="6.28515625" style="14" customWidth="1"/>
    <col min="4635" max="4650" width="3.28515625" style="14" customWidth="1"/>
    <col min="4651" max="4866" width="9.140625" style="14"/>
    <col min="4867" max="4867" width="3.140625" style="14" customWidth="1"/>
    <col min="4868" max="4868" width="13.42578125" style="14" customWidth="1"/>
    <col min="4869" max="4884" width="3.42578125" style="14" customWidth="1"/>
    <col min="4885" max="4885" width="3.28515625" style="14" customWidth="1"/>
    <col min="4886" max="4886" width="10.28515625" style="14" customWidth="1"/>
    <col min="4887" max="4889" width="4.85546875" style="14" customWidth="1"/>
    <col min="4890" max="4890" width="6.28515625" style="14" customWidth="1"/>
    <col min="4891" max="4906" width="3.28515625" style="14" customWidth="1"/>
    <col min="4907" max="5122" width="9.140625" style="14"/>
    <col min="5123" max="5123" width="3.140625" style="14" customWidth="1"/>
    <col min="5124" max="5124" width="13.42578125" style="14" customWidth="1"/>
    <col min="5125" max="5140" width="3.42578125" style="14" customWidth="1"/>
    <col min="5141" max="5141" width="3.28515625" style="14" customWidth="1"/>
    <col min="5142" max="5142" width="10.28515625" style="14" customWidth="1"/>
    <col min="5143" max="5145" width="4.85546875" style="14" customWidth="1"/>
    <col min="5146" max="5146" width="6.28515625" style="14" customWidth="1"/>
    <col min="5147" max="5162" width="3.28515625" style="14" customWidth="1"/>
    <col min="5163" max="5378" width="9.140625" style="14"/>
    <col min="5379" max="5379" width="3.140625" style="14" customWidth="1"/>
    <col min="5380" max="5380" width="13.42578125" style="14" customWidth="1"/>
    <col min="5381" max="5396" width="3.42578125" style="14" customWidth="1"/>
    <col min="5397" max="5397" width="3.28515625" style="14" customWidth="1"/>
    <col min="5398" max="5398" width="10.28515625" style="14" customWidth="1"/>
    <col min="5399" max="5401" width="4.85546875" style="14" customWidth="1"/>
    <col min="5402" max="5402" width="6.28515625" style="14" customWidth="1"/>
    <col min="5403" max="5418" width="3.28515625" style="14" customWidth="1"/>
    <col min="5419" max="5634" width="9.140625" style="14"/>
    <col min="5635" max="5635" width="3.140625" style="14" customWidth="1"/>
    <col min="5636" max="5636" width="13.42578125" style="14" customWidth="1"/>
    <col min="5637" max="5652" width="3.42578125" style="14" customWidth="1"/>
    <col min="5653" max="5653" width="3.28515625" style="14" customWidth="1"/>
    <col min="5654" max="5654" width="10.28515625" style="14" customWidth="1"/>
    <col min="5655" max="5657" width="4.85546875" style="14" customWidth="1"/>
    <col min="5658" max="5658" width="6.28515625" style="14" customWidth="1"/>
    <col min="5659" max="5674" width="3.28515625" style="14" customWidth="1"/>
    <col min="5675" max="5890" width="9.140625" style="14"/>
    <col min="5891" max="5891" width="3.140625" style="14" customWidth="1"/>
    <col min="5892" max="5892" width="13.42578125" style="14" customWidth="1"/>
    <col min="5893" max="5908" width="3.42578125" style="14" customWidth="1"/>
    <col min="5909" max="5909" width="3.28515625" style="14" customWidth="1"/>
    <col min="5910" max="5910" width="10.28515625" style="14" customWidth="1"/>
    <col min="5911" max="5913" width="4.85546875" style="14" customWidth="1"/>
    <col min="5914" max="5914" width="6.28515625" style="14" customWidth="1"/>
    <col min="5915" max="5930" width="3.28515625" style="14" customWidth="1"/>
    <col min="5931" max="6146" width="9.140625" style="14"/>
    <col min="6147" max="6147" width="3.140625" style="14" customWidth="1"/>
    <col min="6148" max="6148" width="13.42578125" style="14" customWidth="1"/>
    <col min="6149" max="6164" width="3.42578125" style="14" customWidth="1"/>
    <col min="6165" max="6165" width="3.28515625" style="14" customWidth="1"/>
    <col min="6166" max="6166" width="10.28515625" style="14" customWidth="1"/>
    <col min="6167" max="6169" width="4.85546875" style="14" customWidth="1"/>
    <col min="6170" max="6170" width="6.28515625" style="14" customWidth="1"/>
    <col min="6171" max="6186" width="3.28515625" style="14" customWidth="1"/>
    <col min="6187" max="6402" width="9.140625" style="14"/>
    <col min="6403" max="6403" width="3.140625" style="14" customWidth="1"/>
    <col min="6404" max="6404" width="13.42578125" style="14" customWidth="1"/>
    <col min="6405" max="6420" width="3.42578125" style="14" customWidth="1"/>
    <col min="6421" max="6421" width="3.28515625" style="14" customWidth="1"/>
    <col min="6422" max="6422" width="10.28515625" style="14" customWidth="1"/>
    <col min="6423" max="6425" width="4.85546875" style="14" customWidth="1"/>
    <col min="6426" max="6426" width="6.28515625" style="14" customWidth="1"/>
    <col min="6427" max="6442" width="3.28515625" style="14" customWidth="1"/>
    <col min="6443" max="6658" width="9.140625" style="14"/>
    <col min="6659" max="6659" width="3.140625" style="14" customWidth="1"/>
    <col min="6660" max="6660" width="13.42578125" style="14" customWidth="1"/>
    <col min="6661" max="6676" width="3.42578125" style="14" customWidth="1"/>
    <col min="6677" max="6677" width="3.28515625" style="14" customWidth="1"/>
    <col min="6678" max="6678" width="10.28515625" style="14" customWidth="1"/>
    <col min="6679" max="6681" width="4.85546875" style="14" customWidth="1"/>
    <col min="6682" max="6682" width="6.28515625" style="14" customWidth="1"/>
    <col min="6683" max="6698" width="3.28515625" style="14" customWidth="1"/>
    <col min="6699" max="6914" width="9.140625" style="14"/>
    <col min="6915" max="6915" width="3.140625" style="14" customWidth="1"/>
    <col min="6916" max="6916" width="13.42578125" style="14" customWidth="1"/>
    <col min="6917" max="6932" width="3.42578125" style="14" customWidth="1"/>
    <col min="6933" max="6933" width="3.28515625" style="14" customWidth="1"/>
    <col min="6934" max="6934" width="10.28515625" style="14" customWidth="1"/>
    <col min="6935" max="6937" width="4.85546875" style="14" customWidth="1"/>
    <col min="6938" max="6938" width="6.28515625" style="14" customWidth="1"/>
    <col min="6939" max="6954" width="3.28515625" style="14" customWidth="1"/>
    <col min="6955" max="7170" width="9.140625" style="14"/>
    <col min="7171" max="7171" width="3.140625" style="14" customWidth="1"/>
    <col min="7172" max="7172" width="13.42578125" style="14" customWidth="1"/>
    <col min="7173" max="7188" width="3.42578125" style="14" customWidth="1"/>
    <col min="7189" max="7189" width="3.28515625" style="14" customWidth="1"/>
    <col min="7190" max="7190" width="10.28515625" style="14" customWidth="1"/>
    <col min="7191" max="7193" width="4.85546875" style="14" customWidth="1"/>
    <col min="7194" max="7194" width="6.28515625" style="14" customWidth="1"/>
    <col min="7195" max="7210" width="3.28515625" style="14" customWidth="1"/>
    <col min="7211" max="7426" width="9.140625" style="14"/>
    <col min="7427" max="7427" width="3.140625" style="14" customWidth="1"/>
    <col min="7428" max="7428" width="13.42578125" style="14" customWidth="1"/>
    <col min="7429" max="7444" width="3.42578125" style="14" customWidth="1"/>
    <col min="7445" max="7445" width="3.28515625" style="14" customWidth="1"/>
    <col min="7446" max="7446" width="10.28515625" style="14" customWidth="1"/>
    <col min="7447" max="7449" width="4.85546875" style="14" customWidth="1"/>
    <col min="7450" max="7450" width="6.28515625" style="14" customWidth="1"/>
    <col min="7451" max="7466" width="3.28515625" style="14" customWidth="1"/>
    <col min="7467" max="7682" width="9.140625" style="14"/>
    <col min="7683" max="7683" width="3.140625" style="14" customWidth="1"/>
    <col min="7684" max="7684" width="13.42578125" style="14" customWidth="1"/>
    <col min="7685" max="7700" width="3.42578125" style="14" customWidth="1"/>
    <col min="7701" max="7701" width="3.28515625" style="14" customWidth="1"/>
    <col min="7702" max="7702" width="10.28515625" style="14" customWidth="1"/>
    <col min="7703" max="7705" width="4.85546875" style="14" customWidth="1"/>
    <col min="7706" max="7706" width="6.28515625" style="14" customWidth="1"/>
    <col min="7707" max="7722" width="3.28515625" style="14" customWidth="1"/>
    <col min="7723" max="7938" width="9.140625" style="14"/>
    <col min="7939" max="7939" width="3.140625" style="14" customWidth="1"/>
    <col min="7940" max="7940" width="13.42578125" style="14" customWidth="1"/>
    <col min="7941" max="7956" width="3.42578125" style="14" customWidth="1"/>
    <col min="7957" max="7957" width="3.28515625" style="14" customWidth="1"/>
    <col min="7958" max="7958" width="10.28515625" style="14" customWidth="1"/>
    <col min="7959" max="7961" width="4.85546875" style="14" customWidth="1"/>
    <col min="7962" max="7962" width="6.28515625" style="14" customWidth="1"/>
    <col min="7963" max="7978" width="3.28515625" style="14" customWidth="1"/>
    <col min="7979" max="8194" width="9.140625" style="14"/>
    <col min="8195" max="8195" width="3.140625" style="14" customWidth="1"/>
    <col min="8196" max="8196" width="13.42578125" style="14" customWidth="1"/>
    <col min="8197" max="8212" width="3.42578125" style="14" customWidth="1"/>
    <col min="8213" max="8213" width="3.28515625" style="14" customWidth="1"/>
    <col min="8214" max="8214" width="10.28515625" style="14" customWidth="1"/>
    <col min="8215" max="8217" width="4.85546875" style="14" customWidth="1"/>
    <col min="8218" max="8218" width="6.28515625" style="14" customWidth="1"/>
    <col min="8219" max="8234" width="3.28515625" style="14" customWidth="1"/>
    <col min="8235" max="8450" width="9.140625" style="14"/>
    <col min="8451" max="8451" width="3.140625" style="14" customWidth="1"/>
    <col min="8452" max="8452" width="13.42578125" style="14" customWidth="1"/>
    <col min="8453" max="8468" width="3.42578125" style="14" customWidth="1"/>
    <col min="8469" max="8469" width="3.28515625" style="14" customWidth="1"/>
    <col min="8470" max="8470" width="10.28515625" style="14" customWidth="1"/>
    <col min="8471" max="8473" width="4.85546875" style="14" customWidth="1"/>
    <col min="8474" max="8474" width="6.28515625" style="14" customWidth="1"/>
    <col min="8475" max="8490" width="3.28515625" style="14" customWidth="1"/>
    <col min="8491" max="8706" width="9.140625" style="14"/>
    <col min="8707" max="8707" width="3.140625" style="14" customWidth="1"/>
    <col min="8708" max="8708" width="13.42578125" style="14" customWidth="1"/>
    <col min="8709" max="8724" width="3.42578125" style="14" customWidth="1"/>
    <col min="8725" max="8725" width="3.28515625" style="14" customWidth="1"/>
    <col min="8726" max="8726" width="10.28515625" style="14" customWidth="1"/>
    <col min="8727" max="8729" width="4.85546875" style="14" customWidth="1"/>
    <col min="8730" max="8730" width="6.28515625" style="14" customWidth="1"/>
    <col min="8731" max="8746" width="3.28515625" style="14" customWidth="1"/>
    <col min="8747" max="8962" width="9.140625" style="14"/>
    <col min="8963" max="8963" width="3.140625" style="14" customWidth="1"/>
    <col min="8964" max="8964" width="13.42578125" style="14" customWidth="1"/>
    <col min="8965" max="8980" width="3.42578125" style="14" customWidth="1"/>
    <col min="8981" max="8981" width="3.28515625" style="14" customWidth="1"/>
    <col min="8982" max="8982" width="10.28515625" style="14" customWidth="1"/>
    <col min="8983" max="8985" width="4.85546875" style="14" customWidth="1"/>
    <col min="8986" max="8986" width="6.28515625" style="14" customWidth="1"/>
    <col min="8987" max="9002" width="3.28515625" style="14" customWidth="1"/>
    <col min="9003" max="9218" width="9.140625" style="14"/>
    <col min="9219" max="9219" width="3.140625" style="14" customWidth="1"/>
    <col min="9220" max="9220" width="13.42578125" style="14" customWidth="1"/>
    <col min="9221" max="9236" width="3.42578125" style="14" customWidth="1"/>
    <col min="9237" max="9237" width="3.28515625" style="14" customWidth="1"/>
    <col min="9238" max="9238" width="10.28515625" style="14" customWidth="1"/>
    <col min="9239" max="9241" width="4.85546875" style="14" customWidth="1"/>
    <col min="9242" max="9242" width="6.28515625" style="14" customWidth="1"/>
    <col min="9243" max="9258" width="3.28515625" style="14" customWidth="1"/>
    <col min="9259" max="9474" width="9.140625" style="14"/>
    <col min="9475" max="9475" width="3.140625" style="14" customWidth="1"/>
    <col min="9476" max="9476" width="13.42578125" style="14" customWidth="1"/>
    <col min="9477" max="9492" width="3.42578125" style="14" customWidth="1"/>
    <col min="9493" max="9493" width="3.28515625" style="14" customWidth="1"/>
    <col min="9494" max="9494" width="10.28515625" style="14" customWidth="1"/>
    <col min="9495" max="9497" width="4.85546875" style="14" customWidth="1"/>
    <col min="9498" max="9498" width="6.28515625" style="14" customWidth="1"/>
    <col min="9499" max="9514" width="3.28515625" style="14" customWidth="1"/>
    <col min="9515" max="9730" width="9.140625" style="14"/>
    <col min="9731" max="9731" width="3.140625" style="14" customWidth="1"/>
    <col min="9732" max="9732" width="13.42578125" style="14" customWidth="1"/>
    <col min="9733" max="9748" width="3.42578125" style="14" customWidth="1"/>
    <col min="9749" max="9749" width="3.28515625" style="14" customWidth="1"/>
    <col min="9750" max="9750" width="10.28515625" style="14" customWidth="1"/>
    <col min="9751" max="9753" width="4.85546875" style="14" customWidth="1"/>
    <col min="9754" max="9754" width="6.28515625" style="14" customWidth="1"/>
    <col min="9755" max="9770" width="3.28515625" style="14" customWidth="1"/>
    <col min="9771" max="9986" width="9.140625" style="14"/>
    <col min="9987" max="9987" width="3.140625" style="14" customWidth="1"/>
    <col min="9988" max="9988" width="13.42578125" style="14" customWidth="1"/>
    <col min="9989" max="10004" width="3.42578125" style="14" customWidth="1"/>
    <col min="10005" max="10005" width="3.28515625" style="14" customWidth="1"/>
    <col min="10006" max="10006" width="10.28515625" style="14" customWidth="1"/>
    <col min="10007" max="10009" width="4.85546875" style="14" customWidth="1"/>
    <col min="10010" max="10010" width="6.28515625" style="14" customWidth="1"/>
    <col min="10011" max="10026" width="3.28515625" style="14" customWidth="1"/>
    <col min="10027" max="10242" width="9.140625" style="14"/>
    <col min="10243" max="10243" width="3.140625" style="14" customWidth="1"/>
    <col min="10244" max="10244" width="13.42578125" style="14" customWidth="1"/>
    <col min="10245" max="10260" width="3.42578125" style="14" customWidth="1"/>
    <col min="10261" max="10261" width="3.28515625" style="14" customWidth="1"/>
    <col min="10262" max="10262" width="10.28515625" style="14" customWidth="1"/>
    <col min="10263" max="10265" width="4.85546875" style="14" customWidth="1"/>
    <col min="10266" max="10266" width="6.28515625" style="14" customWidth="1"/>
    <col min="10267" max="10282" width="3.28515625" style="14" customWidth="1"/>
    <col min="10283" max="10498" width="9.140625" style="14"/>
    <col min="10499" max="10499" width="3.140625" style="14" customWidth="1"/>
    <col min="10500" max="10500" width="13.42578125" style="14" customWidth="1"/>
    <col min="10501" max="10516" width="3.42578125" style="14" customWidth="1"/>
    <col min="10517" max="10517" width="3.28515625" style="14" customWidth="1"/>
    <col min="10518" max="10518" width="10.28515625" style="14" customWidth="1"/>
    <col min="10519" max="10521" width="4.85546875" style="14" customWidth="1"/>
    <col min="10522" max="10522" width="6.28515625" style="14" customWidth="1"/>
    <col min="10523" max="10538" width="3.28515625" style="14" customWidth="1"/>
    <col min="10539" max="10754" width="9.140625" style="14"/>
    <col min="10755" max="10755" width="3.140625" style="14" customWidth="1"/>
    <col min="10756" max="10756" width="13.42578125" style="14" customWidth="1"/>
    <col min="10757" max="10772" width="3.42578125" style="14" customWidth="1"/>
    <col min="10773" max="10773" width="3.28515625" style="14" customWidth="1"/>
    <col min="10774" max="10774" width="10.28515625" style="14" customWidth="1"/>
    <col min="10775" max="10777" width="4.85546875" style="14" customWidth="1"/>
    <col min="10778" max="10778" width="6.28515625" style="14" customWidth="1"/>
    <col min="10779" max="10794" width="3.28515625" style="14" customWidth="1"/>
    <col min="10795" max="11010" width="9.140625" style="14"/>
    <col min="11011" max="11011" width="3.140625" style="14" customWidth="1"/>
    <col min="11012" max="11012" width="13.42578125" style="14" customWidth="1"/>
    <col min="11013" max="11028" width="3.42578125" style="14" customWidth="1"/>
    <col min="11029" max="11029" width="3.28515625" style="14" customWidth="1"/>
    <col min="11030" max="11030" width="10.28515625" style="14" customWidth="1"/>
    <col min="11031" max="11033" width="4.85546875" style="14" customWidth="1"/>
    <col min="11034" max="11034" width="6.28515625" style="14" customWidth="1"/>
    <col min="11035" max="11050" width="3.28515625" style="14" customWidth="1"/>
    <col min="11051" max="11266" width="9.140625" style="14"/>
    <col min="11267" max="11267" width="3.140625" style="14" customWidth="1"/>
    <col min="11268" max="11268" width="13.42578125" style="14" customWidth="1"/>
    <col min="11269" max="11284" width="3.42578125" style="14" customWidth="1"/>
    <col min="11285" max="11285" width="3.28515625" style="14" customWidth="1"/>
    <col min="11286" max="11286" width="10.28515625" style="14" customWidth="1"/>
    <col min="11287" max="11289" width="4.85546875" style="14" customWidth="1"/>
    <col min="11290" max="11290" width="6.28515625" style="14" customWidth="1"/>
    <col min="11291" max="11306" width="3.28515625" style="14" customWidth="1"/>
    <col min="11307" max="11522" width="9.140625" style="14"/>
    <col min="11523" max="11523" width="3.140625" style="14" customWidth="1"/>
    <col min="11524" max="11524" width="13.42578125" style="14" customWidth="1"/>
    <col min="11525" max="11540" width="3.42578125" style="14" customWidth="1"/>
    <col min="11541" max="11541" width="3.28515625" style="14" customWidth="1"/>
    <col min="11542" max="11542" width="10.28515625" style="14" customWidth="1"/>
    <col min="11543" max="11545" width="4.85546875" style="14" customWidth="1"/>
    <col min="11546" max="11546" width="6.28515625" style="14" customWidth="1"/>
    <col min="11547" max="11562" width="3.28515625" style="14" customWidth="1"/>
    <col min="11563" max="11778" width="9.140625" style="14"/>
    <col min="11779" max="11779" width="3.140625" style="14" customWidth="1"/>
    <col min="11780" max="11780" width="13.42578125" style="14" customWidth="1"/>
    <col min="11781" max="11796" width="3.42578125" style="14" customWidth="1"/>
    <col min="11797" max="11797" width="3.28515625" style="14" customWidth="1"/>
    <col min="11798" max="11798" width="10.28515625" style="14" customWidth="1"/>
    <col min="11799" max="11801" width="4.85546875" style="14" customWidth="1"/>
    <col min="11802" max="11802" width="6.28515625" style="14" customWidth="1"/>
    <col min="11803" max="11818" width="3.28515625" style="14" customWidth="1"/>
    <col min="11819" max="12034" width="9.140625" style="14"/>
    <col min="12035" max="12035" width="3.140625" style="14" customWidth="1"/>
    <col min="12036" max="12036" width="13.42578125" style="14" customWidth="1"/>
    <col min="12037" max="12052" width="3.42578125" style="14" customWidth="1"/>
    <col min="12053" max="12053" width="3.28515625" style="14" customWidth="1"/>
    <col min="12054" max="12054" width="10.28515625" style="14" customWidth="1"/>
    <col min="12055" max="12057" width="4.85546875" style="14" customWidth="1"/>
    <col min="12058" max="12058" width="6.28515625" style="14" customWidth="1"/>
    <col min="12059" max="12074" width="3.28515625" style="14" customWidth="1"/>
    <col min="12075" max="12290" width="9.140625" style="14"/>
    <col min="12291" max="12291" width="3.140625" style="14" customWidth="1"/>
    <col min="12292" max="12292" width="13.42578125" style="14" customWidth="1"/>
    <col min="12293" max="12308" width="3.42578125" style="14" customWidth="1"/>
    <col min="12309" max="12309" width="3.28515625" style="14" customWidth="1"/>
    <col min="12310" max="12310" width="10.28515625" style="14" customWidth="1"/>
    <col min="12311" max="12313" width="4.85546875" style="14" customWidth="1"/>
    <col min="12314" max="12314" width="6.28515625" style="14" customWidth="1"/>
    <col min="12315" max="12330" width="3.28515625" style="14" customWidth="1"/>
    <col min="12331" max="12546" width="9.140625" style="14"/>
    <col min="12547" max="12547" width="3.140625" style="14" customWidth="1"/>
    <col min="12548" max="12548" width="13.42578125" style="14" customWidth="1"/>
    <col min="12549" max="12564" width="3.42578125" style="14" customWidth="1"/>
    <col min="12565" max="12565" width="3.28515625" style="14" customWidth="1"/>
    <col min="12566" max="12566" width="10.28515625" style="14" customWidth="1"/>
    <col min="12567" max="12569" width="4.85546875" style="14" customWidth="1"/>
    <col min="12570" max="12570" width="6.28515625" style="14" customWidth="1"/>
    <col min="12571" max="12586" width="3.28515625" style="14" customWidth="1"/>
    <col min="12587" max="12802" width="9.140625" style="14"/>
    <col min="12803" max="12803" width="3.140625" style="14" customWidth="1"/>
    <col min="12804" max="12804" width="13.42578125" style="14" customWidth="1"/>
    <col min="12805" max="12820" width="3.42578125" style="14" customWidth="1"/>
    <col min="12821" max="12821" width="3.28515625" style="14" customWidth="1"/>
    <col min="12822" max="12822" width="10.28515625" style="14" customWidth="1"/>
    <col min="12823" max="12825" width="4.85546875" style="14" customWidth="1"/>
    <col min="12826" max="12826" width="6.28515625" style="14" customWidth="1"/>
    <col min="12827" max="12842" width="3.28515625" style="14" customWidth="1"/>
    <col min="12843" max="13058" width="9.140625" style="14"/>
    <col min="13059" max="13059" width="3.140625" style="14" customWidth="1"/>
    <col min="13060" max="13060" width="13.42578125" style="14" customWidth="1"/>
    <col min="13061" max="13076" width="3.42578125" style="14" customWidth="1"/>
    <col min="13077" max="13077" width="3.28515625" style="14" customWidth="1"/>
    <col min="13078" max="13078" width="10.28515625" style="14" customWidth="1"/>
    <col min="13079" max="13081" width="4.85546875" style="14" customWidth="1"/>
    <col min="13082" max="13082" width="6.28515625" style="14" customWidth="1"/>
    <col min="13083" max="13098" width="3.28515625" style="14" customWidth="1"/>
    <col min="13099" max="13314" width="9.140625" style="14"/>
    <col min="13315" max="13315" width="3.140625" style="14" customWidth="1"/>
    <col min="13316" max="13316" width="13.42578125" style="14" customWidth="1"/>
    <col min="13317" max="13332" width="3.42578125" style="14" customWidth="1"/>
    <col min="13333" max="13333" width="3.28515625" style="14" customWidth="1"/>
    <col min="13334" max="13334" width="10.28515625" style="14" customWidth="1"/>
    <col min="13335" max="13337" width="4.85546875" style="14" customWidth="1"/>
    <col min="13338" max="13338" width="6.28515625" style="14" customWidth="1"/>
    <col min="13339" max="13354" width="3.28515625" style="14" customWidth="1"/>
    <col min="13355" max="13570" width="9.140625" style="14"/>
    <col min="13571" max="13571" width="3.140625" style="14" customWidth="1"/>
    <col min="13572" max="13572" width="13.42578125" style="14" customWidth="1"/>
    <col min="13573" max="13588" width="3.42578125" style="14" customWidth="1"/>
    <col min="13589" max="13589" width="3.28515625" style="14" customWidth="1"/>
    <col min="13590" max="13590" width="10.28515625" style="14" customWidth="1"/>
    <col min="13591" max="13593" width="4.85546875" style="14" customWidth="1"/>
    <col min="13594" max="13594" width="6.28515625" style="14" customWidth="1"/>
    <col min="13595" max="13610" width="3.28515625" style="14" customWidth="1"/>
    <col min="13611" max="13826" width="9.140625" style="14"/>
    <col min="13827" max="13827" width="3.140625" style="14" customWidth="1"/>
    <col min="13828" max="13828" width="13.42578125" style="14" customWidth="1"/>
    <col min="13829" max="13844" width="3.42578125" style="14" customWidth="1"/>
    <col min="13845" max="13845" width="3.28515625" style="14" customWidth="1"/>
    <col min="13846" max="13846" width="10.28515625" style="14" customWidth="1"/>
    <col min="13847" max="13849" width="4.85546875" style="14" customWidth="1"/>
    <col min="13850" max="13850" width="6.28515625" style="14" customWidth="1"/>
    <col min="13851" max="13866" width="3.28515625" style="14" customWidth="1"/>
    <col min="13867" max="14082" width="9.140625" style="14"/>
    <col min="14083" max="14083" width="3.140625" style="14" customWidth="1"/>
    <col min="14084" max="14084" width="13.42578125" style="14" customWidth="1"/>
    <col min="14085" max="14100" width="3.42578125" style="14" customWidth="1"/>
    <col min="14101" max="14101" width="3.28515625" style="14" customWidth="1"/>
    <col min="14102" max="14102" width="10.28515625" style="14" customWidth="1"/>
    <col min="14103" max="14105" width="4.85546875" style="14" customWidth="1"/>
    <col min="14106" max="14106" width="6.28515625" style="14" customWidth="1"/>
    <col min="14107" max="14122" width="3.28515625" style="14" customWidth="1"/>
    <col min="14123" max="14338" width="9.140625" style="14"/>
    <col min="14339" max="14339" width="3.140625" style="14" customWidth="1"/>
    <col min="14340" max="14340" width="13.42578125" style="14" customWidth="1"/>
    <col min="14341" max="14356" width="3.42578125" style="14" customWidth="1"/>
    <col min="14357" max="14357" width="3.28515625" style="14" customWidth="1"/>
    <col min="14358" max="14358" width="10.28515625" style="14" customWidth="1"/>
    <col min="14359" max="14361" width="4.85546875" style="14" customWidth="1"/>
    <col min="14362" max="14362" width="6.28515625" style="14" customWidth="1"/>
    <col min="14363" max="14378" width="3.28515625" style="14" customWidth="1"/>
    <col min="14379" max="14594" width="9.140625" style="14"/>
    <col min="14595" max="14595" width="3.140625" style="14" customWidth="1"/>
    <col min="14596" max="14596" width="13.42578125" style="14" customWidth="1"/>
    <col min="14597" max="14612" width="3.42578125" style="14" customWidth="1"/>
    <col min="14613" max="14613" width="3.28515625" style="14" customWidth="1"/>
    <col min="14614" max="14614" width="10.28515625" style="14" customWidth="1"/>
    <col min="14615" max="14617" width="4.85546875" style="14" customWidth="1"/>
    <col min="14618" max="14618" width="6.28515625" style="14" customWidth="1"/>
    <col min="14619" max="14634" width="3.28515625" style="14" customWidth="1"/>
    <col min="14635" max="14850" width="9.140625" style="14"/>
    <col min="14851" max="14851" width="3.140625" style="14" customWidth="1"/>
    <col min="14852" max="14852" width="13.42578125" style="14" customWidth="1"/>
    <col min="14853" max="14868" width="3.42578125" style="14" customWidth="1"/>
    <col min="14869" max="14869" width="3.28515625" style="14" customWidth="1"/>
    <col min="14870" max="14870" width="10.28515625" style="14" customWidth="1"/>
    <col min="14871" max="14873" width="4.85546875" style="14" customWidth="1"/>
    <col min="14874" max="14874" width="6.28515625" style="14" customWidth="1"/>
    <col min="14875" max="14890" width="3.28515625" style="14" customWidth="1"/>
    <col min="14891" max="15106" width="9.140625" style="14"/>
    <col min="15107" max="15107" width="3.140625" style="14" customWidth="1"/>
    <col min="15108" max="15108" width="13.42578125" style="14" customWidth="1"/>
    <col min="15109" max="15124" width="3.42578125" style="14" customWidth="1"/>
    <col min="15125" max="15125" width="3.28515625" style="14" customWidth="1"/>
    <col min="15126" max="15126" width="10.28515625" style="14" customWidth="1"/>
    <col min="15127" max="15129" width="4.85546875" style="14" customWidth="1"/>
    <col min="15130" max="15130" width="6.28515625" style="14" customWidth="1"/>
    <col min="15131" max="15146" width="3.28515625" style="14" customWidth="1"/>
    <col min="15147" max="15362" width="9.140625" style="14"/>
    <col min="15363" max="15363" width="3.140625" style="14" customWidth="1"/>
    <col min="15364" max="15364" width="13.42578125" style="14" customWidth="1"/>
    <col min="15365" max="15380" width="3.42578125" style="14" customWidth="1"/>
    <col min="15381" max="15381" width="3.28515625" style="14" customWidth="1"/>
    <col min="15382" max="15382" width="10.28515625" style="14" customWidth="1"/>
    <col min="15383" max="15385" width="4.85546875" style="14" customWidth="1"/>
    <col min="15386" max="15386" width="6.28515625" style="14" customWidth="1"/>
    <col min="15387" max="15402" width="3.28515625" style="14" customWidth="1"/>
    <col min="15403" max="15618" width="9.140625" style="14"/>
    <col min="15619" max="15619" width="3.140625" style="14" customWidth="1"/>
    <col min="15620" max="15620" width="13.42578125" style="14" customWidth="1"/>
    <col min="15621" max="15636" width="3.42578125" style="14" customWidth="1"/>
    <col min="15637" max="15637" width="3.28515625" style="14" customWidth="1"/>
    <col min="15638" max="15638" width="10.28515625" style="14" customWidth="1"/>
    <col min="15639" max="15641" width="4.85546875" style="14" customWidth="1"/>
    <col min="15642" max="15642" width="6.28515625" style="14" customWidth="1"/>
    <col min="15643" max="15658" width="3.28515625" style="14" customWidth="1"/>
    <col min="15659" max="15874" width="9.140625" style="14"/>
    <col min="15875" max="15875" width="3.140625" style="14" customWidth="1"/>
    <col min="15876" max="15876" width="13.42578125" style="14" customWidth="1"/>
    <col min="15877" max="15892" width="3.42578125" style="14" customWidth="1"/>
    <col min="15893" max="15893" width="3.28515625" style="14" customWidth="1"/>
    <col min="15894" max="15894" width="10.28515625" style="14" customWidth="1"/>
    <col min="15895" max="15897" width="4.85546875" style="14" customWidth="1"/>
    <col min="15898" max="15898" width="6.28515625" style="14" customWidth="1"/>
    <col min="15899" max="15914" width="3.28515625" style="14" customWidth="1"/>
    <col min="15915" max="16130" width="9.140625" style="14"/>
    <col min="16131" max="16131" width="3.140625" style="14" customWidth="1"/>
    <col min="16132" max="16132" width="13.42578125" style="14" customWidth="1"/>
    <col min="16133" max="16148" width="3.42578125" style="14" customWidth="1"/>
    <col min="16149" max="16149" width="3.28515625" style="14" customWidth="1"/>
    <col min="16150" max="16150" width="10.28515625" style="14" customWidth="1"/>
    <col min="16151" max="16153" width="4.85546875" style="14" customWidth="1"/>
    <col min="16154" max="16154" width="6.28515625" style="14" customWidth="1"/>
    <col min="16155" max="16170" width="3.28515625" style="14" customWidth="1"/>
    <col min="16171" max="16384" width="9.140625" style="14"/>
  </cols>
  <sheetData>
    <row r="1" spans="1:27" ht="18">
      <c r="A1" s="243"/>
      <c r="B1" s="244" t="s">
        <v>58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73"/>
      <c r="U1" s="131"/>
      <c r="V1" s="13"/>
      <c r="W1" s="13"/>
      <c r="X1" s="13"/>
      <c r="Y1" s="13"/>
      <c r="Z1" s="13"/>
    </row>
    <row r="2" spans="1:27" ht="16.5" customHeight="1">
      <c r="A2" s="243"/>
      <c r="B2" s="244" t="s">
        <v>182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73"/>
      <c r="U2" s="131"/>
      <c r="V2" s="13"/>
      <c r="W2" s="13"/>
      <c r="X2" s="13"/>
      <c r="Y2" s="13"/>
      <c r="Z2" s="13"/>
    </row>
    <row r="3" spans="1:27" ht="14.25" customHeight="1">
      <c r="A3" s="243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74"/>
      <c r="U3" s="131"/>
      <c r="V3" s="13"/>
      <c r="W3" s="13"/>
      <c r="X3" s="13"/>
      <c r="Y3" s="13"/>
      <c r="Z3" s="13"/>
    </row>
    <row r="4" spans="1:27" ht="14.25" customHeight="1" thickBot="1">
      <c r="A4" s="243"/>
      <c r="B4" s="246" t="s">
        <v>59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75"/>
      <c r="U4" s="131"/>
      <c r="V4" s="13"/>
      <c r="W4" s="13"/>
      <c r="X4" s="13"/>
      <c r="Y4" s="13"/>
      <c r="Z4" s="13"/>
    </row>
    <row r="5" spans="1:27" ht="14.25" customHeight="1" thickBot="1">
      <c r="A5" s="243"/>
      <c r="B5" s="247" t="s">
        <v>60</v>
      </c>
      <c r="C5" s="248"/>
      <c r="D5" s="222" t="s">
        <v>37</v>
      </c>
      <c r="E5" s="223"/>
      <c r="F5" s="223"/>
      <c r="G5" s="223"/>
      <c r="H5" s="223"/>
      <c r="I5" s="224"/>
      <c r="J5" s="229" t="s">
        <v>38</v>
      </c>
      <c r="K5" s="230"/>
      <c r="L5" s="230"/>
      <c r="M5" s="230"/>
      <c r="N5" s="231"/>
      <c r="O5" s="229" t="s">
        <v>39</v>
      </c>
      <c r="P5" s="230"/>
      <c r="Q5" s="230"/>
      <c r="R5" s="230"/>
      <c r="S5" s="230"/>
      <c r="T5" s="231"/>
      <c r="U5" s="131"/>
      <c r="V5" s="13"/>
      <c r="W5" s="13"/>
      <c r="X5" s="13"/>
      <c r="Y5" s="13"/>
      <c r="Z5" s="13"/>
    </row>
    <row r="6" spans="1:27" ht="14.25" customHeight="1">
      <c r="A6" s="243"/>
      <c r="B6" s="64" t="s">
        <v>49</v>
      </c>
      <c r="C6" s="65"/>
      <c r="D6" s="179"/>
      <c r="E6" s="180"/>
      <c r="F6" s="105">
        <v>6</v>
      </c>
      <c r="G6" s="180">
        <v>13</v>
      </c>
      <c r="H6" s="180">
        <v>20</v>
      </c>
      <c r="I6" s="191">
        <v>27</v>
      </c>
      <c r="J6" s="179"/>
      <c r="K6" s="180">
        <v>3</v>
      </c>
      <c r="L6" s="180">
        <v>10</v>
      </c>
      <c r="M6" s="180">
        <v>17</v>
      </c>
      <c r="N6" s="191">
        <v>24</v>
      </c>
      <c r="O6" s="179"/>
      <c r="P6" s="180">
        <v>3</v>
      </c>
      <c r="Q6" s="180">
        <v>10</v>
      </c>
      <c r="R6" s="180">
        <v>17</v>
      </c>
      <c r="S6" s="180">
        <v>24</v>
      </c>
      <c r="T6" s="191">
        <v>31</v>
      </c>
      <c r="V6" s="131"/>
      <c r="W6" s="13"/>
      <c r="X6" s="13"/>
      <c r="Y6" s="13"/>
      <c r="Z6" s="13"/>
      <c r="AA6" s="13"/>
    </row>
    <row r="7" spans="1:27" ht="14.25" customHeight="1">
      <c r="A7" s="243"/>
      <c r="B7" s="66" t="s">
        <v>50</v>
      </c>
      <c r="C7" s="67"/>
      <c r="D7" s="193"/>
      <c r="E7" s="190"/>
      <c r="F7" s="214">
        <v>7</v>
      </c>
      <c r="G7" s="215">
        <v>14</v>
      </c>
      <c r="H7" s="215">
        <v>21</v>
      </c>
      <c r="I7" s="216">
        <v>28</v>
      </c>
      <c r="J7" s="217"/>
      <c r="K7" s="215">
        <v>4</v>
      </c>
      <c r="L7" s="190">
        <v>11</v>
      </c>
      <c r="M7" s="190">
        <v>18</v>
      </c>
      <c r="N7" s="197">
        <v>25</v>
      </c>
      <c r="O7" s="193"/>
      <c r="P7" s="190">
        <v>4</v>
      </c>
      <c r="Q7" s="215">
        <v>11</v>
      </c>
      <c r="R7" s="215">
        <v>18</v>
      </c>
      <c r="S7" s="215">
        <v>25</v>
      </c>
      <c r="T7" s="197"/>
      <c r="V7" s="131"/>
      <c r="W7" s="13"/>
      <c r="X7" s="13"/>
      <c r="Y7" s="13"/>
      <c r="Z7" s="13"/>
      <c r="AA7" s="13"/>
    </row>
    <row r="8" spans="1:27" ht="14.25" customHeight="1">
      <c r="A8" s="243"/>
      <c r="B8" s="66" t="s">
        <v>51</v>
      </c>
      <c r="C8" s="67"/>
      <c r="D8" s="193"/>
      <c r="E8" s="80">
        <v>1</v>
      </c>
      <c r="F8" s="80">
        <v>8</v>
      </c>
      <c r="G8" s="190">
        <v>15</v>
      </c>
      <c r="H8" s="190">
        <v>22</v>
      </c>
      <c r="I8" s="197">
        <v>29</v>
      </c>
      <c r="J8" s="193"/>
      <c r="K8" s="190">
        <v>5</v>
      </c>
      <c r="L8" s="190">
        <v>12</v>
      </c>
      <c r="M8" s="190">
        <v>19</v>
      </c>
      <c r="N8" s="197">
        <v>26</v>
      </c>
      <c r="O8" s="193"/>
      <c r="P8" s="190">
        <v>5</v>
      </c>
      <c r="Q8" s="190">
        <v>12</v>
      </c>
      <c r="R8" s="190">
        <v>19</v>
      </c>
      <c r="S8" s="190">
        <v>26</v>
      </c>
      <c r="T8" s="197"/>
      <c r="V8" s="131"/>
      <c r="W8" s="13"/>
      <c r="X8" s="13"/>
      <c r="Y8" s="13"/>
      <c r="Z8" s="13"/>
      <c r="AA8" s="13"/>
    </row>
    <row r="9" spans="1:27" ht="14.25" customHeight="1">
      <c r="A9" s="243"/>
      <c r="B9" s="66" t="s">
        <v>52</v>
      </c>
      <c r="C9" s="67"/>
      <c r="D9" s="193"/>
      <c r="E9" s="80">
        <v>2</v>
      </c>
      <c r="F9" s="190">
        <v>9</v>
      </c>
      <c r="G9" s="190">
        <v>16</v>
      </c>
      <c r="H9" s="190">
        <v>23</v>
      </c>
      <c r="I9" s="197">
        <v>30</v>
      </c>
      <c r="J9" s="193"/>
      <c r="K9" s="190">
        <v>6</v>
      </c>
      <c r="L9" s="190">
        <v>13</v>
      </c>
      <c r="M9" s="190">
        <v>20</v>
      </c>
      <c r="N9" s="197">
        <v>27</v>
      </c>
      <c r="O9" s="193"/>
      <c r="P9" s="190">
        <v>6</v>
      </c>
      <c r="Q9" s="190">
        <v>13</v>
      </c>
      <c r="R9" s="190">
        <v>20</v>
      </c>
      <c r="S9" s="190">
        <v>27</v>
      </c>
      <c r="T9" s="197"/>
      <c r="V9" s="131"/>
      <c r="W9" s="13"/>
      <c r="X9" s="13"/>
      <c r="Y9" s="13"/>
      <c r="Z9" s="13"/>
      <c r="AA9" s="13"/>
    </row>
    <row r="10" spans="1:27" ht="14.25" customHeight="1">
      <c r="A10" s="243"/>
      <c r="B10" s="66" t="s">
        <v>53</v>
      </c>
      <c r="C10" s="67"/>
      <c r="D10" s="193"/>
      <c r="E10" s="80">
        <v>3</v>
      </c>
      <c r="F10" s="190">
        <v>10</v>
      </c>
      <c r="G10" s="190">
        <v>17</v>
      </c>
      <c r="H10" s="190">
        <v>24</v>
      </c>
      <c r="I10" s="197">
        <v>31</v>
      </c>
      <c r="J10" s="193"/>
      <c r="K10" s="190">
        <v>7</v>
      </c>
      <c r="L10" s="190">
        <v>14</v>
      </c>
      <c r="M10" s="190">
        <v>21</v>
      </c>
      <c r="N10" s="197">
        <v>28</v>
      </c>
      <c r="O10" s="193"/>
      <c r="P10" s="190">
        <v>7</v>
      </c>
      <c r="Q10" s="190">
        <v>14</v>
      </c>
      <c r="R10" s="190">
        <v>21</v>
      </c>
      <c r="S10" s="190">
        <v>28</v>
      </c>
      <c r="T10" s="197"/>
      <c r="V10" s="131"/>
      <c r="W10" s="13"/>
      <c r="X10" s="13"/>
      <c r="Y10" s="13"/>
      <c r="Z10" s="13"/>
      <c r="AA10" s="13"/>
    </row>
    <row r="11" spans="1:27" ht="14.25" customHeight="1">
      <c r="A11" s="243"/>
      <c r="B11" s="68" t="s">
        <v>54</v>
      </c>
      <c r="C11" s="69"/>
      <c r="D11" s="193"/>
      <c r="E11" s="80">
        <v>4</v>
      </c>
      <c r="F11" s="80">
        <v>11</v>
      </c>
      <c r="G11" s="80">
        <v>18</v>
      </c>
      <c r="H11" s="80">
        <v>25</v>
      </c>
      <c r="I11" s="218"/>
      <c r="J11" s="90">
        <v>1</v>
      </c>
      <c r="K11" s="80">
        <v>8</v>
      </c>
      <c r="L11" s="80">
        <v>15</v>
      </c>
      <c r="M11" s="80">
        <v>22</v>
      </c>
      <c r="N11" s="89"/>
      <c r="O11" s="90">
        <v>1</v>
      </c>
      <c r="P11" s="80">
        <v>8</v>
      </c>
      <c r="Q11" s="80">
        <v>15</v>
      </c>
      <c r="R11" s="80">
        <v>22</v>
      </c>
      <c r="S11" s="80">
        <v>29</v>
      </c>
      <c r="T11" s="85"/>
      <c r="V11" s="131"/>
      <c r="W11" s="13"/>
      <c r="X11" s="13"/>
      <c r="Y11" s="13"/>
      <c r="Z11" s="13"/>
      <c r="AA11" s="13"/>
    </row>
    <row r="12" spans="1:27" ht="14.25" customHeight="1" thickBot="1">
      <c r="A12" s="243"/>
      <c r="B12" s="70" t="s">
        <v>55</v>
      </c>
      <c r="C12" s="71"/>
      <c r="D12" s="213"/>
      <c r="E12" s="86">
        <v>5</v>
      </c>
      <c r="F12" s="86">
        <v>12</v>
      </c>
      <c r="G12" s="86">
        <v>19</v>
      </c>
      <c r="H12" s="86">
        <v>26</v>
      </c>
      <c r="I12" s="219"/>
      <c r="J12" s="91">
        <v>2</v>
      </c>
      <c r="K12" s="86">
        <v>9</v>
      </c>
      <c r="L12" s="86">
        <v>16</v>
      </c>
      <c r="M12" s="86">
        <v>23</v>
      </c>
      <c r="N12" s="92"/>
      <c r="O12" s="91">
        <v>2</v>
      </c>
      <c r="P12" s="86">
        <v>9</v>
      </c>
      <c r="Q12" s="86">
        <v>16</v>
      </c>
      <c r="R12" s="86">
        <v>23</v>
      </c>
      <c r="S12" s="86">
        <v>30</v>
      </c>
      <c r="T12" s="87"/>
      <c r="V12" s="131"/>
      <c r="W12" s="13"/>
      <c r="X12" s="13"/>
      <c r="Y12" s="13"/>
      <c r="Z12" s="13"/>
      <c r="AA12" s="13"/>
    </row>
    <row r="13" spans="1:27" ht="14.25" customHeight="1">
      <c r="A13" s="243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76"/>
      <c r="U13" s="131"/>
      <c r="V13" s="13"/>
      <c r="W13" s="13"/>
      <c r="X13" s="13"/>
      <c r="Y13" s="13"/>
      <c r="Z13" s="13"/>
    </row>
    <row r="14" spans="1:27" ht="14.25" customHeight="1" thickBot="1">
      <c r="A14" s="243"/>
      <c r="B14" s="250" t="s">
        <v>61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77"/>
      <c r="U14" s="131"/>
      <c r="V14" s="13"/>
      <c r="W14" s="13"/>
      <c r="X14" s="13"/>
      <c r="Y14" s="13"/>
      <c r="Z14" s="13"/>
    </row>
    <row r="15" spans="1:27" ht="14.25" customHeight="1" thickBot="1">
      <c r="A15" s="243"/>
      <c r="B15" s="254" t="s">
        <v>60</v>
      </c>
      <c r="C15" s="255"/>
      <c r="D15" s="226" t="s">
        <v>40</v>
      </c>
      <c r="E15" s="227"/>
      <c r="F15" s="227"/>
      <c r="G15" s="227"/>
      <c r="H15" s="228"/>
      <c r="I15" s="256" t="s">
        <v>41</v>
      </c>
      <c r="J15" s="257"/>
      <c r="K15" s="257"/>
      <c r="L15" s="257"/>
      <c r="M15" s="257"/>
      <c r="N15" s="251" t="s">
        <v>42</v>
      </c>
      <c r="O15" s="252"/>
      <c r="P15" s="252"/>
      <c r="Q15" s="252"/>
      <c r="R15" s="252"/>
      <c r="S15" s="253"/>
      <c r="T15" s="77"/>
      <c r="U15" s="131"/>
      <c r="V15" s="13"/>
      <c r="W15" s="13"/>
      <c r="X15" s="13"/>
      <c r="Y15" s="13"/>
      <c r="Z15" s="13"/>
    </row>
    <row r="16" spans="1:27" ht="14.25" customHeight="1">
      <c r="A16" s="243"/>
      <c r="B16" s="72" t="s">
        <v>49</v>
      </c>
      <c r="C16" s="65"/>
      <c r="D16" s="179"/>
      <c r="E16" s="180">
        <v>7</v>
      </c>
      <c r="F16" s="180">
        <v>14</v>
      </c>
      <c r="G16" s="180">
        <v>21</v>
      </c>
      <c r="H16" s="191">
        <v>28</v>
      </c>
      <c r="I16" s="179"/>
      <c r="J16" s="180">
        <v>5</v>
      </c>
      <c r="K16" s="180">
        <v>12</v>
      </c>
      <c r="L16" s="180">
        <v>19</v>
      </c>
      <c r="M16" s="191">
        <v>26</v>
      </c>
      <c r="N16" s="189"/>
      <c r="O16" s="180">
        <v>2</v>
      </c>
      <c r="P16" s="180">
        <v>9</v>
      </c>
      <c r="Q16" s="181">
        <v>16</v>
      </c>
      <c r="R16" s="180">
        <v>23</v>
      </c>
      <c r="S16" s="210">
        <v>30</v>
      </c>
      <c r="T16" s="81"/>
      <c r="U16" s="131"/>
      <c r="V16" s="13"/>
      <c r="W16" s="13"/>
      <c r="X16" s="13"/>
      <c r="Y16" s="13"/>
      <c r="Z16" s="13"/>
    </row>
    <row r="17" spans="1:26" ht="14.25" customHeight="1" thickBot="1">
      <c r="A17" s="243"/>
      <c r="B17" s="66" t="s">
        <v>50</v>
      </c>
      <c r="C17" s="67"/>
      <c r="D17" s="193">
        <v>1</v>
      </c>
      <c r="E17" s="190">
        <v>8</v>
      </c>
      <c r="F17" s="190">
        <v>15</v>
      </c>
      <c r="G17" s="190">
        <v>22</v>
      </c>
      <c r="H17" s="197">
        <v>29</v>
      </c>
      <c r="I17" s="193"/>
      <c r="J17" s="190">
        <v>6</v>
      </c>
      <c r="K17" s="190">
        <v>13</v>
      </c>
      <c r="L17" s="190">
        <v>20</v>
      </c>
      <c r="M17" s="197">
        <v>27</v>
      </c>
      <c r="N17" s="196"/>
      <c r="O17" s="190">
        <v>3</v>
      </c>
      <c r="P17" s="190">
        <v>10</v>
      </c>
      <c r="Q17" s="194">
        <v>17</v>
      </c>
      <c r="R17" s="190">
        <v>24</v>
      </c>
      <c r="S17" s="203"/>
      <c r="T17" s="81"/>
      <c r="U17" s="131"/>
      <c r="V17" s="225" t="s">
        <v>183</v>
      </c>
      <c r="W17" s="225"/>
      <c r="X17" s="225"/>
      <c r="Y17" s="225"/>
      <c r="Z17" s="225"/>
    </row>
    <row r="18" spans="1:26" ht="14.25" customHeight="1">
      <c r="A18" s="243"/>
      <c r="B18" s="66" t="s">
        <v>51</v>
      </c>
      <c r="C18" s="67"/>
      <c r="D18" s="193">
        <v>2</v>
      </c>
      <c r="E18" s="184">
        <v>9</v>
      </c>
      <c r="F18" s="184">
        <v>16</v>
      </c>
      <c r="G18" s="184">
        <v>23</v>
      </c>
      <c r="H18" s="197">
        <v>30</v>
      </c>
      <c r="I18" s="193"/>
      <c r="J18" s="190">
        <v>7</v>
      </c>
      <c r="K18" s="190">
        <v>14</v>
      </c>
      <c r="L18" s="190">
        <v>21</v>
      </c>
      <c r="M18" s="197">
        <v>28</v>
      </c>
      <c r="N18" s="196"/>
      <c r="O18" s="184">
        <v>4</v>
      </c>
      <c r="P18" s="190">
        <v>11</v>
      </c>
      <c r="Q18" s="185">
        <v>18</v>
      </c>
      <c r="R18" s="190">
        <v>25</v>
      </c>
      <c r="S18" s="202"/>
      <c r="T18" s="81"/>
      <c r="U18" s="131"/>
      <c r="V18" s="237" t="s">
        <v>62</v>
      </c>
      <c r="W18" s="240" t="s">
        <v>63</v>
      </c>
      <c r="X18" s="241"/>
      <c r="Y18" s="242"/>
      <c r="Z18" s="232" t="s">
        <v>64</v>
      </c>
    </row>
    <row r="19" spans="1:26" ht="14.25" customHeight="1">
      <c r="A19" s="243"/>
      <c r="B19" s="66" t="s">
        <v>52</v>
      </c>
      <c r="C19" s="67"/>
      <c r="D19" s="193">
        <v>3</v>
      </c>
      <c r="E19" s="190">
        <v>10</v>
      </c>
      <c r="F19" s="190">
        <v>17</v>
      </c>
      <c r="G19" s="190">
        <v>24</v>
      </c>
      <c r="H19" s="197"/>
      <c r="I19" s="90">
        <v>1</v>
      </c>
      <c r="J19" s="80">
        <v>8</v>
      </c>
      <c r="K19" s="190">
        <v>15</v>
      </c>
      <c r="L19" s="190">
        <v>22</v>
      </c>
      <c r="M19" s="197">
        <v>29</v>
      </c>
      <c r="N19" s="196"/>
      <c r="O19" s="190">
        <v>5</v>
      </c>
      <c r="P19" s="80">
        <v>12</v>
      </c>
      <c r="Q19" s="194">
        <v>19</v>
      </c>
      <c r="R19" s="190">
        <v>26</v>
      </c>
      <c r="S19" s="203"/>
      <c r="T19" s="81"/>
      <c r="U19" s="131"/>
      <c r="V19" s="238"/>
      <c r="W19" s="235" t="s">
        <v>65</v>
      </c>
      <c r="X19" s="235" t="s">
        <v>66</v>
      </c>
      <c r="Y19" s="235" t="s">
        <v>67</v>
      </c>
      <c r="Z19" s="233"/>
    </row>
    <row r="20" spans="1:26" ht="14.25" customHeight="1" thickBot="1">
      <c r="A20" s="243"/>
      <c r="B20" s="66" t="s">
        <v>53</v>
      </c>
      <c r="C20" s="67"/>
      <c r="D20" s="193">
        <v>4</v>
      </c>
      <c r="E20" s="184">
        <v>11</v>
      </c>
      <c r="F20" s="184">
        <v>18</v>
      </c>
      <c r="G20" s="184">
        <v>25</v>
      </c>
      <c r="H20" s="197"/>
      <c r="I20" s="90">
        <v>2</v>
      </c>
      <c r="J20" s="80">
        <v>9</v>
      </c>
      <c r="K20" s="190">
        <v>16</v>
      </c>
      <c r="L20" s="190">
        <v>23</v>
      </c>
      <c r="M20" s="197">
        <v>30</v>
      </c>
      <c r="N20" s="196"/>
      <c r="O20" s="184">
        <v>6</v>
      </c>
      <c r="P20" s="80">
        <v>13</v>
      </c>
      <c r="Q20" s="185">
        <v>20</v>
      </c>
      <c r="R20" s="190">
        <v>27</v>
      </c>
      <c r="S20" s="202"/>
      <c r="T20" s="81"/>
      <c r="U20" s="131"/>
      <c r="V20" s="239"/>
      <c r="W20" s="236"/>
      <c r="X20" s="236"/>
      <c r="Y20" s="236"/>
      <c r="Z20" s="234"/>
    </row>
    <row r="21" spans="1:26" ht="14.25" customHeight="1">
      <c r="A21" s="243"/>
      <c r="B21" s="68" t="s">
        <v>54</v>
      </c>
      <c r="C21" s="67"/>
      <c r="D21" s="90">
        <v>5</v>
      </c>
      <c r="E21" s="80">
        <v>12</v>
      </c>
      <c r="F21" s="80">
        <v>19</v>
      </c>
      <c r="G21" s="80">
        <v>26</v>
      </c>
      <c r="H21" s="89"/>
      <c r="I21" s="90">
        <v>3</v>
      </c>
      <c r="J21" s="80">
        <v>10</v>
      </c>
      <c r="K21" s="80">
        <v>17</v>
      </c>
      <c r="L21" s="80">
        <v>24</v>
      </c>
      <c r="M21" s="89">
        <v>31</v>
      </c>
      <c r="N21" s="134"/>
      <c r="O21" s="80">
        <v>7</v>
      </c>
      <c r="P21" s="80">
        <v>14</v>
      </c>
      <c r="Q21" s="96">
        <v>21</v>
      </c>
      <c r="R21" s="80">
        <v>28</v>
      </c>
      <c r="S21" s="146"/>
      <c r="T21" s="82"/>
      <c r="U21" s="131"/>
      <c r="V21" s="15" t="s">
        <v>37</v>
      </c>
      <c r="W21" s="16">
        <v>31</v>
      </c>
      <c r="X21" s="16">
        <v>17</v>
      </c>
      <c r="Y21" s="16">
        <v>14</v>
      </c>
      <c r="Z21" s="17">
        <f>X21*8</f>
        <v>136</v>
      </c>
    </row>
    <row r="22" spans="1:26" ht="14.25" customHeight="1" thickBot="1">
      <c r="A22" s="243"/>
      <c r="B22" s="70" t="s">
        <v>55</v>
      </c>
      <c r="C22" s="71"/>
      <c r="D22" s="91">
        <v>6</v>
      </c>
      <c r="E22" s="207">
        <v>13</v>
      </c>
      <c r="F22" s="207">
        <v>20</v>
      </c>
      <c r="G22" s="207">
        <v>27</v>
      </c>
      <c r="H22" s="92"/>
      <c r="I22" s="91">
        <v>4</v>
      </c>
      <c r="J22" s="207">
        <v>11</v>
      </c>
      <c r="K22" s="207">
        <v>18</v>
      </c>
      <c r="L22" s="207">
        <v>25</v>
      </c>
      <c r="M22" s="209"/>
      <c r="N22" s="135">
        <v>1</v>
      </c>
      <c r="O22" s="207">
        <v>8</v>
      </c>
      <c r="P22" s="86">
        <v>15</v>
      </c>
      <c r="Q22" s="211">
        <v>22</v>
      </c>
      <c r="R22" s="86">
        <v>29</v>
      </c>
      <c r="S22" s="212"/>
      <c r="T22" s="82"/>
      <c r="U22" s="131"/>
      <c r="V22" s="18" t="s">
        <v>38</v>
      </c>
      <c r="W22" s="19">
        <v>28</v>
      </c>
      <c r="X22" s="19">
        <v>20</v>
      </c>
      <c r="Y22" s="16">
        <v>8</v>
      </c>
      <c r="Z22" s="17">
        <f>X22*8</f>
        <v>160</v>
      </c>
    </row>
    <row r="23" spans="1:26" ht="14.25" customHeight="1" thickBot="1">
      <c r="A23" s="243"/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76"/>
      <c r="U23" s="131"/>
      <c r="V23" s="20" t="s">
        <v>39</v>
      </c>
      <c r="W23" s="21">
        <v>31</v>
      </c>
      <c r="X23" s="21">
        <v>21</v>
      </c>
      <c r="Y23" s="16">
        <v>10</v>
      </c>
      <c r="Z23" s="17">
        <f>X23*8</f>
        <v>168</v>
      </c>
    </row>
    <row r="24" spans="1:26" ht="14.25" customHeight="1" thickBot="1">
      <c r="A24" s="243"/>
      <c r="B24" s="250" t="s">
        <v>68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77"/>
      <c r="U24" s="131"/>
      <c r="V24" s="22" t="s">
        <v>59</v>
      </c>
      <c r="W24" s="23">
        <f>SUM(W21:W23)</f>
        <v>90</v>
      </c>
      <c r="X24" s="23">
        <f>SUM(X21:X23)</f>
        <v>58</v>
      </c>
      <c r="Y24" s="23">
        <f>SUM(Y21:Y23)</f>
        <v>32</v>
      </c>
      <c r="Z24" s="24">
        <f>SUM(Z21:Z23)</f>
        <v>464</v>
      </c>
    </row>
    <row r="25" spans="1:26" ht="14.25" customHeight="1" thickBot="1">
      <c r="A25" s="243"/>
      <c r="B25" s="254" t="s">
        <v>60</v>
      </c>
      <c r="C25" s="255"/>
      <c r="D25" s="226" t="s">
        <v>43</v>
      </c>
      <c r="E25" s="227"/>
      <c r="F25" s="227"/>
      <c r="G25" s="227"/>
      <c r="H25" s="227"/>
      <c r="I25" s="226" t="s">
        <v>44</v>
      </c>
      <c r="J25" s="227"/>
      <c r="K25" s="227"/>
      <c r="L25" s="227"/>
      <c r="M25" s="228"/>
      <c r="N25" s="226" t="s">
        <v>45</v>
      </c>
      <c r="O25" s="227"/>
      <c r="P25" s="227"/>
      <c r="Q25" s="227"/>
      <c r="R25" s="227"/>
      <c r="S25" s="228"/>
      <c r="T25" s="83"/>
      <c r="U25" s="131"/>
      <c r="V25" s="15" t="s">
        <v>40</v>
      </c>
      <c r="W25" s="16">
        <v>30</v>
      </c>
      <c r="X25" s="16">
        <v>22</v>
      </c>
      <c r="Y25" s="16">
        <v>8</v>
      </c>
      <c r="Z25" s="17">
        <f>X25*8</f>
        <v>176</v>
      </c>
    </row>
    <row r="26" spans="1:26" ht="14.25" customHeight="1">
      <c r="A26" s="243"/>
      <c r="B26" s="64" t="s">
        <v>49</v>
      </c>
      <c r="C26" s="65"/>
      <c r="D26" s="104"/>
      <c r="E26" s="106">
        <v>7</v>
      </c>
      <c r="F26" s="106">
        <v>14</v>
      </c>
      <c r="G26" s="106">
        <v>21</v>
      </c>
      <c r="H26" s="142">
        <v>28</v>
      </c>
      <c r="I26" s="100"/>
      <c r="J26" s="97">
        <v>4</v>
      </c>
      <c r="K26" s="97">
        <v>11</v>
      </c>
      <c r="L26" s="132">
        <v>18</v>
      </c>
      <c r="M26" s="99">
        <v>25</v>
      </c>
      <c r="N26" s="100">
        <v>1</v>
      </c>
      <c r="O26" s="97">
        <v>8</v>
      </c>
      <c r="P26" s="97">
        <v>15</v>
      </c>
      <c r="Q26" s="97">
        <v>22</v>
      </c>
      <c r="R26" s="97">
        <v>29</v>
      </c>
      <c r="S26" s="99"/>
      <c r="T26" s="81"/>
      <c r="U26" s="131"/>
      <c r="V26" s="18" t="s">
        <v>41</v>
      </c>
      <c r="W26" s="19">
        <v>31</v>
      </c>
      <c r="X26" s="19">
        <v>18</v>
      </c>
      <c r="Y26" s="16">
        <v>13</v>
      </c>
      <c r="Z26" s="17">
        <f t="shared" ref="Z26:Z27" si="0">X26*8</f>
        <v>144</v>
      </c>
    </row>
    <row r="27" spans="1:26" ht="14.25" customHeight="1" thickBot="1">
      <c r="A27" s="243"/>
      <c r="B27" s="66" t="s">
        <v>50</v>
      </c>
      <c r="C27" s="67"/>
      <c r="D27" s="88">
        <v>1</v>
      </c>
      <c r="E27" s="84">
        <v>8</v>
      </c>
      <c r="F27" s="84">
        <v>15</v>
      </c>
      <c r="G27" s="84">
        <v>22</v>
      </c>
      <c r="H27" s="95">
        <v>29</v>
      </c>
      <c r="I27" s="88"/>
      <c r="J27" s="84">
        <v>5</v>
      </c>
      <c r="K27" s="84">
        <v>12</v>
      </c>
      <c r="L27" s="133">
        <v>19</v>
      </c>
      <c r="M27" s="85">
        <v>26</v>
      </c>
      <c r="N27" s="88">
        <v>2</v>
      </c>
      <c r="O27" s="84">
        <v>9</v>
      </c>
      <c r="P27" s="84">
        <v>16</v>
      </c>
      <c r="Q27" s="84">
        <v>23</v>
      </c>
      <c r="R27" s="84">
        <v>30</v>
      </c>
      <c r="S27" s="85"/>
      <c r="T27" s="81"/>
      <c r="U27" s="131"/>
      <c r="V27" s="20" t="s">
        <v>42</v>
      </c>
      <c r="W27" s="21">
        <v>30</v>
      </c>
      <c r="X27" s="21">
        <v>19</v>
      </c>
      <c r="Y27" s="21">
        <v>10</v>
      </c>
      <c r="Z27" s="17">
        <f t="shared" si="0"/>
        <v>152</v>
      </c>
    </row>
    <row r="28" spans="1:26" ht="14.25" customHeight="1" thickBot="1">
      <c r="A28" s="243"/>
      <c r="B28" s="66" t="s">
        <v>51</v>
      </c>
      <c r="C28" s="67"/>
      <c r="D28" s="88">
        <v>2</v>
      </c>
      <c r="E28" s="84">
        <v>9</v>
      </c>
      <c r="F28" s="84">
        <v>16</v>
      </c>
      <c r="G28" s="84">
        <v>23</v>
      </c>
      <c r="H28" s="95">
        <v>30</v>
      </c>
      <c r="I28" s="88"/>
      <c r="J28" s="97">
        <v>6</v>
      </c>
      <c r="K28" s="97">
        <v>13</v>
      </c>
      <c r="L28" s="132">
        <v>20</v>
      </c>
      <c r="M28" s="99">
        <v>27</v>
      </c>
      <c r="N28" s="88">
        <v>3</v>
      </c>
      <c r="O28" s="84">
        <v>10</v>
      </c>
      <c r="P28" s="84">
        <v>17</v>
      </c>
      <c r="Q28" s="84">
        <v>24</v>
      </c>
      <c r="R28" s="84"/>
      <c r="S28" s="85"/>
      <c r="T28" s="81"/>
      <c r="U28" s="131"/>
      <c r="V28" s="22" t="s">
        <v>61</v>
      </c>
      <c r="W28" s="23">
        <f>SUM(W25:W27)</f>
        <v>91</v>
      </c>
      <c r="X28" s="23">
        <f>SUM(X25:X27)</f>
        <v>59</v>
      </c>
      <c r="Y28" s="23">
        <f>SUM(Y25:Y27)</f>
        <v>31</v>
      </c>
      <c r="Z28" s="24">
        <f>SUM(Z25:Z27)</f>
        <v>472</v>
      </c>
    </row>
    <row r="29" spans="1:26" ht="14.25" customHeight="1" thickBot="1">
      <c r="A29" s="243"/>
      <c r="B29" s="66" t="s">
        <v>52</v>
      </c>
      <c r="C29" s="67"/>
      <c r="D29" s="88">
        <v>3</v>
      </c>
      <c r="E29" s="84">
        <v>10</v>
      </c>
      <c r="F29" s="84">
        <v>17</v>
      </c>
      <c r="G29" s="84">
        <v>24</v>
      </c>
      <c r="H29" s="95">
        <v>31</v>
      </c>
      <c r="I29" s="88"/>
      <c r="J29" s="84">
        <v>7</v>
      </c>
      <c r="K29" s="84">
        <v>14</v>
      </c>
      <c r="L29" s="133">
        <v>21</v>
      </c>
      <c r="M29" s="85">
        <v>28</v>
      </c>
      <c r="N29" s="88">
        <v>4</v>
      </c>
      <c r="O29" s="84">
        <v>11</v>
      </c>
      <c r="P29" s="84">
        <v>18</v>
      </c>
      <c r="Q29" s="84">
        <v>25</v>
      </c>
      <c r="R29" s="84"/>
      <c r="S29" s="85"/>
      <c r="T29" s="81"/>
      <c r="U29" s="131"/>
      <c r="V29" s="25" t="s">
        <v>69</v>
      </c>
      <c r="W29" s="26">
        <f>W24+W28</f>
        <v>181</v>
      </c>
      <c r="X29" s="26">
        <f>X24+X28</f>
        <v>117</v>
      </c>
      <c r="Y29" s="26">
        <f>Y24+Y28</f>
        <v>63</v>
      </c>
      <c r="Z29" s="27">
        <f>Z24+Z28</f>
        <v>936</v>
      </c>
    </row>
    <row r="30" spans="1:26" ht="14.25" customHeight="1">
      <c r="A30" s="243"/>
      <c r="B30" s="66" t="s">
        <v>53</v>
      </c>
      <c r="C30" s="67"/>
      <c r="D30" s="88">
        <v>4</v>
      </c>
      <c r="E30" s="84">
        <v>11</v>
      </c>
      <c r="F30" s="84">
        <v>18</v>
      </c>
      <c r="G30" s="84">
        <v>25</v>
      </c>
      <c r="H30" s="95"/>
      <c r="I30" s="88">
        <v>1</v>
      </c>
      <c r="J30" s="97">
        <v>8</v>
      </c>
      <c r="K30" s="97">
        <v>15</v>
      </c>
      <c r="L30" s="132">
        <v>22</v>
      </c>
      <c r="M30" s="99">
        <v>29</v>
      </c>
      <c r="N30" s="88">
        <v>5</v>
      </c>
      <c r="O30" s="84">
        <v>12</v>
      </c>
      <c r="P30" s="84">
        <v>19</v>
      </c>
      <c r="Q30" s="84">
        <v>26</v>
      </c>
      <c r="R30" s="84"/>
      <c r="S30" s="85"/>
      <c r="T30" s="81"/>
      <c r="U30" s="131"/>
      <c r="V30" s="15" t="s">
        <v>43</v>
      </c>
      <c r="W30" s="16">
        <v>31</v>
      </c>
      <c r="X30" s="16">
        <v>23</v>
      </c>
      <c r="Y30" s="16">
        <v>8</v>
      </c>
      <c r="Z30" s="17">
        <f>X30*8</f>
        <v>184</v>
      </c>
    </row>
    <row r="31" spans="1:26" ht="14.25" customHeight="1" thickBot="1">
      <c r="A31" s="243"/>
      <c r="B31" s="68" t="s">
        <v>54</v>
      </c>
      <c r="C31" s="69"/>
      <c r="D31" s="90">
        <v>5</v>
      </c>
      <c r="E31" s="80">
        <v>12</v>
      </c>
      <c r="F31" s="80">
        <v>19</v>
      </c>
      <c r="G31" s="80">
        <v>26</v>
      </c>
      <c r="H31" s="96"/>
      <c r="I31" s="90">
        <v>2</v>
      </c>
      <c r="J31" s="80">
        <v>9</v>
      </c>
      <c r="K31" s="80">
        <v>16</v>
      </c>
      <c r="L31" s="134">
        <v>23</v>
      </c>
      <c r="M31" s="89">
        <v>30</v>
      </c>
      <c r="N31" s="90">
        <v>6</v>
      </c>
      <c r="O31" s="80">
        <v>13</v>
      </c>
      <c r="P31" s="80">
        <v>20</v>
      </c>
      <c r="Q31" s="80">
        <v>27</v>
      </c>
      <c r="R31" s="80"/>
      <c r="S31" s="89"/>
      <c r="T31" s="82"/>
      <c r="U31" s="131"/>
      <c r="V31" s="18" t="s">
        <v>44</v>
      </c>
      <c r="W31" s="19">
        <v>31</v>
      </c>
      <c r="X31" s="19">
        <v>21</v>
      </c>
      <c r="Y31" s="19">
        <v>10</v>
      </c>
      <c r="Z31" s="17">
        <f t="shared" ref="Z31:Z32" si="1">X31*8</f>
        <v>168</v>
      </c>
    </row>
    <row r="32" spans="1:26" ht="14.25" customHeight="1" thickBot="1">
      <c r="A32" s="243"/>
      <c r="B32" s="70" t="s">
        <v>55</v>
      </c>
      <c r="C32" s="71"/>
      <c r="D32" s="91">
        <v>6</v>
      </c>
      <c r="E32" s="206">
        <v>13</v>
      </c>
      <c r="F32" s="206">
        <v>20</v>
      </c>
      <c r="G32" s="206">
        <v>27</v>
      </c>
      <c r="H32" s="137"/>
      <c r="I32" s="91">
        <v>3</v>
      </c>
      <c r="J32" s="207">
        <v>10</v>
      </c>
      <c r="K32" s="207">
        <v>17</v>
      </c>
      <c r="L32" s="208">
        <v>24</v>
      </c>
      <c r="M32" s="209">
        <v>31</v>
      </c>
      <c r="N32" s="91">
        <v>7</v>
      </c>
      <c r="O32" s="86">
        <v>14</v>
      </c>
      <c r="P32" s="86">
        <v>21</v>
      </c>
      <c r="Q32" s="86">
        <v>28</v>
      </c>
      <c r="R32" s="86"/>
      <c r="S32" s="92"/>
      <c r="T32" s="82"/>
      <c r="U32" s="131"/>
      <c r="V32" s="20" t="s">
        <v>45</v>
      </c>
      <c r="W32" s="21">
        <v>30</v>
      </c>
      <c r="X32" s="21">
        <v>22</v>
      </c>
      <c r="Y32" s="21">
        <v>8</v>
      </c>
      <c r="Z32" s="17">
        <f t="shared" si="1"/>
        <v>176</v>
      </c>
    </row>
    <row r="33" spans="1:35" ht="14.25" customHeight="1" thickBot="1">
      <c r="A33" s="243"/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76"/>
      <c r="U33" s="131"/>
      <c r="V33" s="22" t="s">
        <v>68</v>
      </c>
      <c r="W33" s="23">
        <f>SUM(W30:W32)</f>
        <v>92</v>
      </c>
      <c r="X33" s="23">
        <f>SUM(X30:X32)</f>
        <v>66</v>
      </c>
      <c r="Y33" s="23">
        <f>SUM(Y30:Y32)</f>
        <v>26</v>
      </c>
      <c r="Z33" s="24">
        <f>SUM(Z30:Z32)</f>
        <v>528</v>
      </c>
    </row>
    <row r="34" spans="1:35" ht="14.25" customHeight="1" thickBot="1">
      <c r="A34" s="243"/>
      <c r="B34" s="250" t="s">
        <v>70</v>
      </c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77"/>
      <c r="U34" s="131"/>
      <c r="V34" s="25" t="s">
        <v>71</v>
      </c>
      <c r="W34" s="26">
        <f>W33+W29</f>
        <v>273</v>
      </c>
      <c r="X34" s="26">
        <f>X33+X29</f>
        <v>183</v>
      </c>
      <c r="Y34" s="26">
        <f>Y33+Y29</f>
        <v>89</v>
      </c>
      <c r="Z34" s="27">
        <f>Z29+Z33</f>
        <v>1464</v>
      </c>
    </row>
    <row r="35" spans="1:35" ht="14.25" customHeight="1" thickBot="1">
      <c r="A35" s="243"/>
      <c r="B35" s="254" t="s">
        <v>60</v>
      </c>
      <c r="C35" s="255"/>
      <c r="D35" s="204" t="s">
        <v>46</v>
      </c>
      <c r="E35" s="205"/>
      <c r="F35" s="205"/>
      <c r="G35" s="205"/>
      <c r="H35" s="205"/>
      <c r="I35" s="256" t="s">
        <v>47</v>
      </c>
      <c r="J35" s="257"/>
      <c r="K35" s="257"/>
      <c r="L35" s="257"/>
      <c r="M35" s="136"/>
      <c r="N35" s="226" t="s">
        <v>48</v>
      </c>
      <c r="O35" s="227"/>
      <c r="P35" s="227"/>
      <c r="Q35" s="227"/>
      <c r="R35" s="227"/>
      <c r="S35" s="228"/>
      <c r="T35" s="83"/>
      <c r="U35" s="131"/>
      <c r="V35" s="15" t="s">
        <v>46</v>
      </c>
      <c r="W35" s="16">
        <v>31</v>
      </c>
      <c r="X35" s="16">
        <v>23</v>
      </c>
      <c r="Y35" s="16">
        <v>8</v>
      </c>
      <c r="Z35" s="17">
        <f>X35*8</f>
        <v>184</v>
      </c>
    </row>
    <row r="36" spans="1:35" ht="14.25" customHeight="1">
      <c r="A36" s="243"/>
      <c r="B36" s="72" t="s">
        <v>49</v>
      </c>
      <c r="C36" s="65"/>
      <c r="D36" s="104"/>
      <c r="E36" s="106">
        <v>6</v>
      </c>
      <c r="F36" s="106">
        <v>13</v>
      </c>
      <c r="G36" s="106">
        <v>20</v>
      </c>
      <c r="H36" s="107">
        <v>27</v>
      </c>
      <c r="I36" s="104"/>
      <c r="J36" s="105">
        <v>3</v>
      </c>
      <c r="K36" s="180">
        <v>10</v>
      </c>
      <c r="L36" s="106">
        <v>17</v>
      </c>
      <c r="M36" s="107">
        <v>24</v>
      </c>
      <c r="N36" s="104"/>
      <c r="O36" s="106">
        <v>1</v>
      </c>
      <c r="P36" s="106">
        <v>8</v>
      </c>
      <c r="Q36" s="106">
        <v>15</v>
      </c>
      <c r="R36" s="106">
        <v>22</v>
      </c>
      <c r="S36" s="107">
        <v>29</v>
      </c>
      <c r="T36" s="81"/>
      <c r="U36" s="131"/>
      <c r="V36" s="18" t="s">
        <v>47</v>
      </c>
      <c r="W36" s="19">
        <v>30</v>
      </c>
      <c r="X36" s="19">
        <v>19</v>
      </c>
      <c r="Y36" s="19">
        <v>11</v>
      </c>
      <c r="Z36" s="17">
        <f t="shared" ref="Z36:Z37" si="2">X36*8</f>
        <v>152</v>
      </c>
    </row>
    <row r="37" spans="1:35" ht="14.25" customHeight="1" thickBot="1">
      <c r="A37" s="243"/>
      <c r="B37" s="66" t="s">
        <v>50</v>
      </c>
      <c r="C37" s="67"/>
      <c r="D37" s="88"/>
      <c r="E37" s="84">
        <v>7</v>
      </c>
      <c r="F37" s="84">
        <v>14</v>
      </c>
      <c r="G37" s="84">
        <v>21</v>
      </c>
      <c r="H37" s="85">
        <v>28</v>
      </c>
      <c r="I37" s="88"/>
      <c r="J37" s="80">
        <v>4</v>
      </c>
      <c r="K37" s="190">
        <v>11</v>
      </c>
      <c r="L37" s="84">
        <v>18</v>
      </c>
      <c r="M37" s="85">
        <v>25</v>
      </c>
      <c r="N37" s="88"/>
      <c r="O37" s="84">
        <v>2</v>
      </c>
      <c r="P37" s="84">
        <v>9</v>
      </c>
      <c r="Q37" s="84">
        <v>16</v>
      </c>
      <c r="R37" s="84">
        <v>23</v>
      </c>
      <c r="S37" s="85">
        <v>30</v>
      </c>
      <c r="T37" s="81"/>
      <c r="U37" s="131"/>
      <c r="V37" s="20" t="s">
        <v>48</v>
      </c>
      <c r="W37" s="21">
        <v>31</v>
      </c>
      <c r="X37" s="21">
        <v>22</v>
      </c>
      <c r="Y37" s="21">
        <v>9</v>
      </c>
      <c r="Z37" s="17">
        <f t="shared" si="2"/>
        <v>176</v>
      </c>
    </row>
    <row r="38" spans="1:35" ht="14.25" customHeight="1" thickBot="1">
      <c r="A38" s="243"/>
      <c r="B38" s="66" t="s">
        <v>51</v>
      </c>
      <c r="C38" s="67"/>
      <c r="D38" s="88">
        <v>1</v>
      </c>
      <c r="E38" s="97">
        <v>8</v>
      </c>
      <c r="F38" s="97">
        <v>15</v>
      </c>
      <c r="G38" s="97">
        <v>22</v>
      </c>
      <c r="H38" s="99">
        <v>29</v>
      </c>
      <c r="I38" s="88"/>
      <c r="J38" s="84">
        <v>5</v>
      </c>
      <c r="K38" s="190">
        <v>12</v>
      </c>
      <c r="L38" s="97">
        <v>19</v>
      </c>
      <c r="M38" s="99">
        <v>26</v>
      </c>
      <c r="N38" s="88"/>
      <c r="O38" s="84">
        <v>3</v>
      </c>
      <c r="P38" s="84">
        <v>10</v>
      </c>
      <c r="Q38" s="84">
        <v>17</v>
      </c>
      <c r="R38" s="84">
        <v>24</v>
      </c>
      <c r="S38" s="89">
        <v>31</v>
      </c>
      <c r="T38" s="81"/>
      <c r="U38" s="131"/>
      <c r="V38" s="22" t="s">
        <v>70</v>
      </c>
      <c r="W38" s="23">
        <f>SUM(W35:W37)</f>
        <v>92</v>
      </c>
      <c r="X38" s="23">
        <f>SUM(X35:X37)</f>
        <v>64</v>
      </c>
      <c r="Y38" s="23">
        <f>SUM(Y35:Y37)</f>
        <v>28</v>
      </c>
      <c r="Z38" s="24">
        <f>SUM(Z35:Z37)</f>
        <v>512</v>
      </c>
    </row>
    <row r="39" spans="1:35" ht="14.25" customHeight="1" thickBot="1">
      <c r="A39" s="243"/>
      <c r="B39" s="66" t="s">
        <v>52</v>
      </c>
      <c r="C39" s="67"/>
      <c r="D39" s="88">
        <v>2</v>
      </c>
      <c r="E39" s="84">
        <v>9</v>
      </c>
      <c r="F39" s="84">
        <v>16</v>
      </c>
      <c r="G39" s="84">
        <v>23</v>
      </c>
      <c r="H39" s="85">
        <v>30</v>
      </c>
      <c r="I39" s="88"/>
      <c r="J39" s="84">
        <v>6</v>
      </c>
      <c r="K39" s="190">
        <v>13</v>
      </c>
      <c r="L39" s="84">
        <v>20</v>
      </c>
      <c r="M39" s="85">
        <v>27</v>
      </c>
      <c r="N39" s="88"/>
      <c r="O39" s="84">
        <v>4</v>
      </c>
      <c r="P39" s="84">
        <v>11</v>
      </c>
      <c r="Q39" s="84">
        <v>18</v>
      </c>
      <c r="R39" s="84">
        <v>25</v>
      </c>
      <c r="S39" s="85"/>
      <c r="T39" s="81"/>
      <c r="U39" s="131"/>
      <c r="V39" s="25" t="s">
        <v>72</v>
      </c>
      <c r="W39" s="26">
        <f>W33+W38</f>
        <v>184</v>
      </c>
      <c r="X39" s="26">
        <f>X33+X38</f>
        <v>130</v>
      </c>
      <c r="Y39" s="26">
        <f>Y33+Y38</f>
        <v>54</v>
      </c>
      <c r="Z39" s="27">
        <f>Z33+Z38</f>
        <v>1040</v>
      </c>
    </row>
    <row r="40" spans="1:35" ht="14.25" customHeight="1" thickBot="1">
      <c r="A40" s="243"/>
      <c r="B40" s="66" t="s">
        <v>53</v>
      </c>
      <c r="C40" s="67"/>
      <c r="D40" s="88">
        <v>3</v>
      </c>
      <c r="E40" s="97">
        <v>10</v>
      </c>
      <c r="F40" s="97">
        <v>17</v>
      </c>
      <c r="G40" s="97">
        <v>24</v>
      </c>
      <c r="H40" s="99">
        <v>31</v>
      </c>
      <c r="I40" s="88"/>
      <c r="J40" s="84">
        <v>7</v>
      </c>
      <c r="K40" s="190">
        <v>14</v>
      </c>
      <c r="L40" s="97">
        <v>21</v>
      </c>
      <c r="M40" s="99">
        <v>28</v>
      </c>
      <c r="N40" s="88"/>
      <c r="O40" s="84">
        <v>5</v>
      </c>
      <c r="P40" s="84">
        <v>12</v>
      </c>
      <c r="Q40" s="84">
        <v>19</v>
      </c>
      <c r="R40" s="84">
        <v>26</v>
      </c>
      <c r="S40" s="85"/>
      <c r="T40" s="81"/>
      <c r="U40" s="131"/>
      <c r="V40" s="28" t="s">
        <v>73</v>
      </c>
      <c r="W40" s="29">
        <f>W39+W29</f>
        <v>365</v>
      </c>
      <c r="X40" s="29">
        <f>X39+X29</f>
        <v>247</v>
      </c>
      <c r="Y40" s="29">
        <f>Y39+Y29</f>
        <v>117</v>
      </c>
      <c r="Z40" s="30">
        <f>Z39+Z29</f>
        <v>1976</v>
      </c>
    </row>
    <row r="41" spans="1:35" ht="14.25" customHeight="1">
      <c r="A41" s="243"/>
      <c r="B41" s="68" t="s">
        <v>54</v>
      </c>
      <c r="C41" s="69"/>
      <c r="D41" s="90">
        <v>4</v>
      </c>
      <c r="E41" s="80">
        <v>11</v>
      </c>
      <c r="F41" s="80">
        <v>18</v>
      </c>
      <c r="G41" s="80">
        <v>25</v>
      </c>
      <c r="H41" s="89"/>
      <c r="I41" s="193">
        <v>1</v>
      </c>
      <c r="J41" s="80">
        <v>8</v>
      </c>
      <c r="K41" s="80">
        <v>15</v>
      </c>
      <c r="L41" s="80">
        <v>22</v>
      </c>
      <c r="M41" s="89">
        <v>29</v>
      </c>
      <c r="N41" s="90"/>
      <c r="O41" s="80">
        <v>6</v>
      </c>
      <c r="P41" s="80">
        <v>13</v>
      </c>
      <c r="Q41" s="80">
        <v>20</v>
      </c>
      <c r="R41" s="80">
        <v>27</v>
      </c>
      <c r="S41" s="89"/>
      <c r="T41" s="82"/>
      <c r="U41" s="131"/>
      <c r="V41" s="262" t="s">
        <v>74</v>
      </c>
      <c r="W41" s="263"/>
      <c r="X41" s="263"/>
      <c r="Y41" s="264"/>
      <c r="Z41" s="268">
        <f>ROUND(Z40/12,2)</f>
        <v>164.67</v>
      </c>
    </row>
    <row r="42" spans="1:35" ht="14.25" customHeight="1" thickBot="1">
      <c r="A42" s="243"/>
      <c r="B42" s="70" t="s">
        <v>55</v>
      </c>
      <c r="C42" s="71"/>
      <c r="D42" s="91">
        <v>5</v>
      </c>
      <c r="E42" s="207">
        <v>12</v>
      </c>
      <c r="F42" s="207">
        <v>19</v>
      </c>
      <c r="G42" s="207">
        <v>26</v>
      </c>
      <c r="H42" s="92"/>
      <c r="I42" s="91">
        <v>2</v>
      </c>
      <c r="J42" s="86">
        <v>9</v>
      </c>
      <c r="K42" s="86">
        <v>16</v>
      </c>
      <c r="L42" s="207">
        <v>23</v>
      </c>
      <c r="M42" s="209">
        <v>30</v>
      </c>
      <c r="N42" s="91"/>
      <c r="O42" s="86">
        <v>7</v>
      </c>
      <c r="P42" s="86">
        <v>14</v>
      </c>
      <c r="Q42" s="86">
        <v>21</v>
      </c>
      <c r="R42" s="86">
        <v>28</v>
      </c>
      <c r="S42" s="92"/>
      <c r="T42" s="82"/>
      <c r="U42" s="131"/>
      <c r="V42" s="265"/>
      <c r="W42" s="266"/>
      <c r="X42" s="266"/>
      <c r="Y42" s="267"/>
      <c r="Z42" s="269"/>
    </row>
    <row r="43" spans="1:35" s="31" customFormat="1" ht="13.5" customHeight="1">
      <c r="A43" s="243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</row>
    <row r="44" spans="1:35" ht="13.5" customHeight="1">
      <c r="A44" s="243"/>
      <c r="B44" s="260" t="s">
        <v>92</v>
      </c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</row>
    <row r="45" spans="1:35" ht="13.5" customHeight="1">
      <c r="A45" s="243"/>
      <c r="B45" s="101" t="s">
        <v>98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spans="1:35" ht="13.5" customHeight="1">
      <c r="A46" s="243"/>
      <c r="B46" s="32" t="s">
        <v>75</v>
      </c>
      <c r="C46" s="33" t="s">
        <v>76</v>
      </c>
      <c r="D46" s="261" t="s">
        <v>97</v>
      </c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G46" s="78"/>
      <c r="AH46" s="79"/>
      <c r="AI46" s="79"/>
    </row>
    <row r="47" spans="1:35" ht="13.5" customHeight="1">
      <c r="A47" s="243"/>
      <c r="B47" s="32" t="s">
        <v>77</v>
      </c>
      <c r="C47" s="33" t="s">
        <v>76</v>
      </c>
      <c r="D47" s="261" t="s">
        <v>78</v>
      </c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</row>
    <row r="48" spans="1:35" ht="13.5" customHeight="1">
      <c r="A48" s="243"/>
      <c r="B48" s="32" t="s">
        <v>79</v>
      </c>
      <c r="C48" s="33" t="s">
        <v>76</v>
      </c>
      <c r="D48" s="261" t="s">
        <v>80</v>
      </c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</row>
    <row r="49" spans="1:26" ht="13.5" customHeight="1">
      <c r="A49" s="243"/>
      <c r="B49" s="32" t="s">
        <v>81</v>
      </c>
      <c r="C49" s="33" t="s">
        <v>76</v>
      </c>
      <c r="D49" s="261" t="s">
        <v>82</v>
      </c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</row>
    <row r="50" spans="1:26" ht="13.5" customHeight="1">
      <c r="A50" s="243"/>
      <c r="B50" s="32" t="s">
        <v>83</v>
      </c>
      <c r="C50" s="33" t="s">
        <v>76</v>
      </c>
      <c r="D50" s="261" t="s">
        <v>84</v>
      </c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</row>
    <row r="51" spans="1:26" ht="13.5" customHeight="1">
      <c r="A51" s="243"/>
      <c r="B51" s="32" t="s">
        <v>85</v>
      </c>
      <c r="C51" s="33" t="s">
        <v>76</v>
      </c>
      <c r="D51" s="261" t="s">
        <v>86</v>
      </c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</row>
    <row r="52" spans="1:26" ht="13.5" customHeight="1">
      <c r="A52" s="243"/>
      <c r="B52" s="32" t="s">
        <v>87</v>
      </c>
      <c r="C52" s="33" t="s">
        <v>76</v>
      </c>
      <c r="D52" s="261" t="s">
        <v>88</v>
      </c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</row>
    <row r="53" spans="1:26" ht="13.5" customHeight="1">
      <c r="A53" s="243"/>
      <c r="B53" s="32" t="s">
        <v>89</v>
      </c>
      <c r="C53" s="33" t="s">
        <v>76</v>
      </c>
      <c r="D53" s="261" t="s">
        <v>90</v>
      </c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</row>
    <row r="54" spans="1:26" ht="17.25" customHeight="1">
      <c r="A54" s="243"/>
      <c r="B54" s="259" t="str">
        <f>"Норма рабочего времени на 2018 год при 40-часовой рабочей неделе - "&amp;Z40&amp;" часов."</f>
        <v>Норма рабочего времени на 2018 год при 40-часовой рабочей неделе - 1976 часов.</v>
      </c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</row>
    <row r="55" spans="1:26" ht="17.25" customHeight="1">
      <c r="A55" s="243"/>
      <c r="B55" s="259" t="str">
        <f>"Среднемесячное количество рабочих часов в 2018 году - "&amp;Z41&amp;" часа."</f>
        <v>Среднемесячное количество рабочих часов в 2018 году - 164,67 часа.</v>
      </c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</row>
    <row r="56" spans="1:26" ht="13.5" customHeight="1">
      <c r="A56" s="243"/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</row>
    <row r="57" spans="1:26" ht="13.5" customHeight="1"/>
    <row r="58" spans="1:26" ht="13.5" customHeight="1"/>
    <row r="59" spans="1:26" ht="13.5" customHeight="1"/>
    <row r="60" spans="1:26" ht="13.5" customHeight="1"/>
    <row r="61" spans="1:26" ht="13.5" customHeight="1"/>
    <row r="62" spans="1:26" ht="13.5" customHeight="1"/>
    <row r="63" spans="1:26" ht="13.5" customHeight="1"/>
    <row r="64" spans="1:2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</sheetData>
  <mergeCells count="48">
    <mergeCell ref="B33:S33"/>
    <mergeCell ref="B34:S34"/>
    <mergeCell ref="V41:Y42"/>
    <mergeCell ref="B54:Z54"/>
    <mergeCell ref="B25:C25"/>
    <mergeCell ref="I35:L35"/>
    <mergeCell ref="Z41:Z42"/>
    <mergeCell ref="B43:Z43"/>
    <mergeCell ref="N35:S35"/>
    <mergeCell ref="B55:Z55"/>
    <mergeCell ref="B44:Z44"/>
    <mergeCell ref="D46:Z46"/>
    <mergeCell ref="D47:Z47"/>
    <mergeCell ref="D49:Z49"/>
    <mergeCell ref="D50:Z50"/>
    <mergeCell ref="D51:Z51"/>
    <mergeCell ref="D52:Z52"/>
    <mergeCell ref="D53:Z53"/>
    <mergeCell ref="D48:Z48"/>
    <mergeCell ref="A1:A56"/>
    <mergeCell ref="B1:S1"/>
    <mergeCell ref="B2:S2"/>
    <mergeCell ref="B3:S3"/>
    <mergeCell ref="B4:S4"/>
    <mergeCell ref="B5:C5"/>
    <mergeCell ref="B13:S13"/>
    <mergeCell ref="B14:S14"/>
    <mergeCell ref="N15:S15"/>
    <mergeCell ref="B35:C35"/>
    <mergeCell ref="B24:S24"/>
    <mergeCell ref="B15:C15"/>
    <mergeCell ref="B23:S23"/>
    <mergeCell ref="D15:H15"/>
    <mergeCell ref="I15:M15"/>
    <mergeCell ref="B56:Z56"/>
    <mergeCell ref="D5:I5"/>
    <mergeCell ref="V17:Z17"/>
    <mergeCell ref="D25:H25"/>
    <mergeCell ref="I25:M25"/>
    <mergeCell ref="N25:S25"/>
    <mergeCell ref="J5:N5"/>
    <mergeCell ref="O5:T5"/>
    <mergeCell ref="Z18:Z20"/>
    <mergeCell ref="W19:W20"/>
    <mergeCell ref="X19:X20"/>
    <mergeCell ref="Y19:Y20"/>
    <mergeCell ref="V18:V20"/>
    <mergeCell ref="W18:Y18"/>
  </mergeCells>
  <pageMargins left="0.87" right="0.33" top="0.52" bottom="0.53" header="0.5" footer="0.5"/>
  <pageSetup paperSize="9" scale="84" orientation="portrait" verticalDpi="254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opLeftCell="A3" zoomScale="85" zoomScaleNormal="85" workbookViewId="0">
      <selection activeCell="H13" sqref="H13"/>
    </sheetView>
  </sheetViews>
  <sheetFormatPr defaultRowHeight="12.75"/>
  <cols>
    <col min="1" max="1" width="6.5703125" style="130" customWidth="1"/>
    <col min="2" max="2" width="31.7109375" style="130" customWidth="1"/>
    <col min="3" max="3" width="8.85546875" style="130"/>
    <col min="4" max="4" width="15" style="130" customWidth="1"/>
    <col min="5" max="5" width="18.42578125" style="130" customWidth="1"/>
    <col min="6" max="9" width="8.85546875" style="130"/>
  </cols>
  <sheetData>
    <row r="1" spans="1:9" ht="27.6" customHeight="1">
      <c r="A1" s="120" t="s">
        <v>108</v>
      </c>
      <c r="B1" s="121" t="s">
        <v>110</v>
      </c>
      <c r="C1" s="121"/>
      <c r="D1" s="121" t="s">
        <v>112</v>
      </c>
      <c r="E1" s="121" t="s">
        <v>113</v>
      </c>
      <c r="F1" s="120" t="s">
        <v>73</v>
      </c>
      <c r="G1" s="121" t="s">
        <v>115</v>
      </c>
      <c r="H1" s="121"/>
      <c r="I1" s="121"/>
    </row>
    <row r="2" spans="1:9" ht="30">
      <c r="A2" s="120" t="s">
        <v>109</v>
      </c>
      <c r="B2" s="121" t="s">
        <v>111</v>
      </c>
      <c r="C2" s="121"/>
      <c r="D2" s="121"/>
      <c r="E2" s="121"/>
      <c r="F2" s="120" t="s">
        <v>114</v>
      </c>
      <c r="G2" s="120" t="s">
        <v>116</v>
      </c>
      <c r="H2" s="120" t="s">
        <v>117</v>
      </c>
      <c r="I2" s="120" t="s">
        <v>118</v>
      </c>
    </row>
    <row r="3" spans="1:9" ht="57">
      <c r="A3" s="122">
        <v>1</v>
      </c>
      <c r="B3" s="123" t="s">
        <v>119</v>
      </c>
      <c r="C3" s="123"/>
      <c r="D3" s="122" t="s">
        <v>120</v>
      </c>
      <c r="E3" s="122" t="s">
        <v>121</v>
      </c>
      <c r="F3" s="122">
        <v>2016</v>
      </c>
      <c r="G3" s="122">
        <v>1680</v>
      </c>
      <c r="H3" s="122">
        <v>1470</v>
      </c>
      <c r="I3" s="123">
        <v>1820</v>
      </c>
    </row>
    <row r="4" spans="1:9" ht="42.75">
      <c r="A4" s="122">
        <v>2</v>
      </c>
      <c r="B4" s="123" t="s">
        <v>122</v>
      </c>
      <c r="C4" s="123"/>
      <c r="D4" s="122" t="s">
        <v>123</v>
      </c>
      <c r="E4" s="122" t="s">
        <v>124</v>
      </c>
      <c r="F4" s="122">
        <v>2014</v>
      </c>
      <c r="G4" s="122">
        <v>1540</v>
      </c>
      <c r="H4" s="122">
        <v>1430</v>
      </c>
      <c r="I4" s="123">
        <v>1820</v>
      </c>
    </row>
    <row r="5" spans="1:9" ht="28.5">
      <c r="A5" s="122">
        <v>3</v>
      </c>
      <c r="B5" s="123" t="s">
        <v>16</v>
      </c>
      <c r="C5" s="123"/>
      <c r="D5" s="122" t="s">
        <v>125</v>
      </c>
      <c r="E5" s="122" t="s">
        <v>126</v>
      </c>
      <c r="F5" s="122">
        <v>2015</v>
      </c>
      <c r="G5" s="122">
        <v>1600</v>
      </c>
      <c r="H5" s="122">
        <v>1400</v>
      </c>
      <c r="I5" s="123">
        <v>1820</v>
      </c>
    </row>
    <row r="6" spans="1:9" ht="28.5">
      <c r="A6" s="122">
        <v>4</v>
      </c>
      <c r="B6" s="123" t="s">
        <v>15</v>
      </c>
      <c r="C6" s="123"/>
      <c r="D6" s="122" t="s">
        <v>127</v>
      </c>
      <c r="E6" s="122" t="s">
        <v>128</v>
      </c>
      <c r="F6" s="122">
        <v>2015</v>
      </c>
      <c r="G6" s="122">
        <v>1500</v>
      </c>
      <c r="H6" s="122">
        <v>1200</v>
      </c>
      <c r="I6" s="123">
        <v>1820</v>
      </c>
    </row>
    <row r="7" spans="1:9" ht="77.45" customHeight="1">
      <c r="A7" s="123">
        <v>5</v>
      </c>
      <c r="B7" s="123" t="s">
        <v>129</v>
      </c>
      <c r="C7" s="123"/>
      <c r="D7" s="122" t="s">
        <v>130</v>
      </c>
      <c r="E7" s="123" t="s">
        <v>121</v>
      </c>
      <c r="F7" s="123">
        <v>2014</v>
      </c>
      <c r="G7" s="123">
        <v>1200</v>
      </c>
      <c r="H7" s="123">
        <v>1100</v>
      </c>
      <c r="I7" s="123">
        <v>500</v>
      </c>
    </row>
    <row r="8" spans="1:9" ht="51" customHeight="1">
      <c r="A8" s="122">
        <v>6</v>
      </c>
      <c r="B8" s="123" t="s">
        <v>131</v>
      </c>
      <c r="C8" s="123"/>
      <c r="D8" s="122" t="s">
        <v>123</v>
      </c>
      <c r="E8" s="122" t="s">
        <v>124</v>
      </c>
      <c r="F8" s="122">
        <v>2015</v>
      </c>
      <c r="G8" s="122">
        <v>1300</v>
      </c>
      <c r="H8" s="122">
        <v>1200</v>
      </c>
      <c r="I8" s="123">
        <v>1820</v>
      </c>
    </row>
    <row r="9" spans="1:9" ht="41.45" customHeight="1">
      <c r="A9" s="122">
        <v>7</v>
      </c>
      <c r="B9" s="123" t="s">
        <v>132</v>
      </c>
      <c r="C9" s="123"/>
      <c r="D9" s="122" t="s">
        <v>123</v>
      </c>
      <c r="E9" s="122" t="s">
        <v>124</v>
      </c>
      <c r="F9" s="122">
        <v>2014</v>
      </c>
      <c r="G9" s="122">
        <v>1600</v>
      </c>
      <c r="H9" s="122">
        <v>1500</v>
      </c>
      <c r="I9" s="123">
        <v>1820</v>
      </c>
    </row>
    <row r="10" spans="1:9" ht="41.45" customHeight="1">
      <c r="A10" s="122">
        <v>8</v>
      </c>
      <c r="B10" s="123" t="s">
        <v>133</v>
      </c>
      <c r="C10" s="123"/>
      <c r="D10" s="122" t="s">
        <v>123</v>
      </c>
      <c r="E10" s="122" t="s">
        <v>124</v>
      </c>
      <c r="F10" s="122">
        <v>2010</v>
      </c>
      <c r="G10" s="122">
        <v>1680</v>
      </c>
      <c r="H10" s="122">
        <v>1500</v>
      </c>
      <c r="I10" s="122">
        <v>1820</v>
      </c>
    </row>
    <row r="11" spans="1:9" ht="27.6" customHeight="1">
      <c r="A11" s="122">
        <v>9</v>
      </c>
      <c r="B11" s="124" t="s">
        <v>99</v>
      </c>
      <c r="C11" s="124"/>
      <c r="D11" s="122" t="s">
        <v>134</v>
      </c>
      <c r="E11" s="122" t="s">
        <v>135</v>
      </c>
      <c r="F11" s="122">
        <v>2020</v>
      </c>
      <c r="G11" s="122">
        <v>400</v>
      </c>
      <c r="H11" s="122">
        <v>350</v>
      </c>
      <c r="I11" s="122">
        <v>500</v>
      </c>
    </row>
    <row r="12" spans="1:9" ht="52.9" customHeight="1">
      <c r="A12" s="122">
        <v>10</v>
      </c>
      <c r="B12" s="124" t="s">
        <v>100</v>
      </c>
      <c r="C12" s="124"/>
      <c r="D12" s="125" t="s">
        <v>136</v>
      </c>
      <c r="E12" s="125" t="s">
        <v>126</v>
      </c>
      <c r="F12" s="122">
        <v>2020</v>
      </c>
      <c r="G12" s="122">
        <v>400</v>
      </c>
      <c r="H12" s="122">
        <v>150</v>
      </c>
      <c r="I12" s="122">
        <v>320</v>
      </c>
    </row>
    <row r="13" spans="1:9" ht="66.599999999999994" customHeight="1">
      <c r="A13" s="122">
        <v>11</v>
      </c>
      <c r="B13" s="123" t="s">
        <v>137</v>
      </c>
      <c r="C13" s="123"/>
      <c r="D13" s="122" t="s">
        <v>138</v>
      </c>
      <c r="E13" s="122" t="s">
        <v>121</v>
      </c>
      <c r="F13" s="122">
        <v>2013</v>
      </c>
      <c r="G13" s="122">
        <v>1920</v>
      </c>
      <c r="H13" s="122">
        <v>1760</v>
      </c>
      <c r="I13" s="122">
        <v>1820</v>
      </c>
    </row>
    <row r="14" spans="1:9" ht="43.15" customHeight="1">
      <c r="A14" s="122">
        <v>12</v>
      </c>
      <c r="B14" s="123" t="s">
        <v>139</v>
      </c>
      <c r="C14" s="123"/>
      <c r="D14" s="122" t="s">
        <v>123</v>
      </c>
      <c r="E14" s="122" t="s">
        <v>124</v>
      </c>
      <c r="F14" s="122">
        <v>2006</v>
      </c>
      <c r="G14" s="122">
        <v>1670</v>
      </c>
      <c r="H14" s="122">
        <v>1470</v>
      </c>
      <c r="I14" s="122" t="s">
        <v>140</v>
      </c>
    </row>
    <row r="15" spans="1:9" ht="60" customHeight="1">
      <c r="A15" s="122">
        <v>13</v>
      </c>
      <c r="B15" s="123" t="s">
        <v>141</v>
      </c>
      <c r="C15" s="123"/>
      <c r="D15" s="122" t="s">
        <v>142</v>
      </c>
      <c r="E15" s="122" t="s">
        <v>121</v>
      </c>
      <c r="F15" s="122">
        <v>2012</v>
      </c>
      <c r="G15" s="122">
        <v>1820</v>
      </c>
      <c r="H15" s="122">
        <v>1700</v>
      </c>
      <c r="I15" s="122">
        <v>1820</v>
      </c>
    </row>
    <row r="16" spans="1:9" ht="60" customHeight="1">
      <c r="A16" s="122">
        <v>14</v>
      </c>
      <c r="B16" s="124" t="s">
        <v>101</v>
      </c>
      <c r="C16" s="124"/>
      <c r="D16" s="122" t="s">
        <v>123</v>
      </c>
      <c r="E16" s="122" t="s">
        <v>124</v>
      </c>
      <c r="F16" s="122">
        <v>2020</v>
      </c>
      <c r="G16" s="122">
        <v>1215</v>
      </c>
      <c r="H16" s="122">
        <v>1135</v>
      </c>
      <c r="I16" s="122">
        <v>500</v>
      </c>
    </row>
    <row r="17" spans="1:9" ht="50.45" customHeight="1">
      <c r="A17" s="122">
        <v>15</v>
      </c>
      <c r="B17" s="124" t="s">
        <v>102</v>
      </c>
      <c r="C17" s="124"/>
      <c r="D17" s="122" t="s">
        <v>123</v>
      </c>
      <c r="E17" s="122" t="s">
        <v>124</v>
      </c>
      <c r="F17" s="122">
        <v>2018</v>
      </c>
      <c r="G17" s="122">
        <v>940</v>
      </c>
      <c r="H17" s="122">
        <v>860</v>
      </c>
      <c r="I17" s="122">
        <v>1820</v>
      </c>
    </row>
    <row r="18" spans="1:9" ht="28.5">
      <c r="A18" s="122">
        <v>16</v>
      </c>
      <c r="B18" s="122" t="s">
        <v>143</v>
      </c>
      <c r="C18" s="123" t="s">
        <v>123</v>
      </c>
      <c r="D18" s="123"/>
      <c r="E18" s="122" t="s">
        <v>124</v>
      </c>
      <c r="F18" s="122">
        <v>2014</v>
      </c>
      <c r="G18" s="122">
        <v>1015</v>
      </c>
      <c r="H18" s="122">
        <v>900</v>
      </c>
      <c r="I18" s="123">
        <v>1820</v>
      </c>
    </row>
    <row r="19" spans="1:9" ht="28.5">
      <c r="A19" s="122">
        <v>17</v>
      </c>
      <c r="B19" s="122" t="s">
        <v>144</v>
      </c>
      <c r="C19" s="123" t="s">
        <v>123</v>
      </c>
      <c r="D19" s="123"/>
      <c r="E19" s="122" t="s">
        <v>124</v>
      </c>
      <c r="F19" s="122">
        <v>2015</v>
      </c>
      <c r="G19" s="122">
        <v>1550</v>
      </c>
      <c r="H19" s="122">
        <v>1380</v>
      </c>
      <c r="I19" s="123">
        <v>1820</v>
      </c>
    </row>
    <row r="20" spans="1:9" ht="171">
      <c r="A20" s="122">
        <v>18</v>
      </c>
      <c r="B20" s="122" t="s">
        <v>145</v>
      </c>
      <c r="C20" s="123" t="s">
        <v>146</v>
      </c>
      <c r="D20" s="123"/>
      <c r="E20" s="122" t="s">
        <v>147</v>
      </c>
      <c r="F20" s="122">
        <v>2015</v>
      </c>
      <c r="G20" s="122">
        <v>1920</v>
      </c>
      <c r="H20" s="122">
        <v>1780</v>
      </c>
      <c r="I20" s="122">
        <v>1820</v>
      </c>
    </row>
    <row r="21" spans="1:9" ht="42.75">
      <c r="A21" s="122">
        <v>19</v>
      </c>
      <c r="B21" s="122" t="s">
        <v>148</v>
      </c>
      <c r="C21" s="123" t="s">
        <v>123</v>
      </c>
      <c r="D21" s="123"/>
      <c r="E21" s="122" t="s">
        <v>124</v>
      </c>
      <c r="F21" s="122">
        <v>2016</v>
      </c>
      <c r="G21" s="122">
        <v>1100</v>
      </c>
      <c r="H21" s="122">
        <v>965</v>
      </c>
      <c r="I21" s="122">
        <v>1820</v>
      </c>
    </row>
    <row r="22" spans="1:9" ht="42.75">
      <c r="A22" s="122">
        <v>20</v>
      </c>
      <c r="B22" s="122" t="s">
        <v>149</v>
      </c>
      <c r="C22" s="123" t="s">
        <v>123</v>
      </c>
      <c r="D22" s="123"/>
      <c r="E22" s="122" t="s">
        <v>124</v>
      </c>
      <c r="F22" s="122">
        <v>2015</v>
      </c>
      <c r="G22" s="122">
        <v>1420</v>
      </c>
      <c r="H22" s="122">
        <v>1260</v>
      </c>
      <c r="I22" s="122">
        <v>1820</v>
      </c>
    </row>
    <row r="23" spans="1:9" ht="55.9" customHeight="1">
      <c r="A23" s="122">
        <v>21</v>
      </c>
      <c r="B23" s="122" t="s">
        <v>150</v>
      </c>
      <c r="C23" s="123" t="s">
        <v>151</v>
      </c>
      <c r="D23" s="123"/>
      <c r="E23" s="122" t="s">
        <v>121</v>
      </c>
      <c r="F23" s="122">
        <v>2015</v>
      </c>
      <c r="G23" s="122">
        <v>1120</v>
      </c>
      <c r="H23" s="122">
        <v>1000</v>
      </c>
      <c r="I23" s="122">
        <v>1820</v>
      </c>
    </row>
    <row r="24" spans="1:9" ht="42" customHeight="1">
      <c r="A24" s="122">
        <v>22</v>
      </c>
      <c r="B24" s="122" t="s">
        <v>152</v>
      </c>
      <c r="C24" s="123" t="s">
        <v>153</v>
      </c>
      <c r="D24" s="123"/>
      <c r="E24" s="122" t="s">
        <v>121</v>
      </c>
      <c r="F24" s="122">
        <v>2007</v>
      </c>
      <c r="G24" s="122">
        <v>464</v>
      </c>
      <c r="H24" s="122">
        <v>390</v>
      </c>
      <c r="I24" s="122">
        <v>1820</v>
      </c>
    </row>
    <row r="25" spans="1:9" ht="42.75">
      <c r="A25" s="122">
        <v>23</v>
      </c>
      <c r="B25" s="122" t="s">
        <v>154</v>
      </c>
      <c r="C25" s="123" t="s">
        <v>155</v>
      </c>
      <c r="D25" s="123"/>
      <c r="E25" s="122" t="s">
        <v>126</v>
      </c>
      <c r="F25" s="122">
        <v>2012</v>
      </c>
      <c r="G25" s="122">
        <v>1450</v>
      </c>
      <c r="H25" s="122">
        <v>1250</v>
      </c>
      <c r="I25" s="122">
        <v>1820</v>
      </c>
    </row>
    <row r="26" spans="1:9" ht="57">
      <c r="A26" s="122">
        <v>24</v>
      </c>
      <c r="B26" s="126" t="s">
        <v>103</v>
      </c>
      <c r="C26" s="123" t="s">
        <v>123</v>
      </c>
      <c r="D26" s="123"/>
      <c r="E26" s="122" t="s">
        <v>124</v>
      </c>
      <c r="F26" s="122">
        <v>2020</v>
      </c>
      <c r="G26" s="122">
        <v>1535</v>
      </c>
      <c r="H26" s="122">
        <v>1420</v>
      </c>
      <c r="I26" s="122">
        <v>500</v>
      </c>
    </row>
    <row r="27" spans="1:9" ht="28.15" customHeight="1">
      <c r="A27" s="122">
        <v>25</v>
      </c>
      <c r="B27" s="122" t="s">
        <v>156</v>
      </c>
      <c r="C27" s="123" t="s">
        <v>157</v>
      </c>
      <c r="D27" s="123"/>
      <c r="E27" s="122" t="s">
        <v>135</v>
      </c>
      <c r="F27" s="122">
        <v>2015</v>
      </c>
      <c r="G27" s="122">
        <v>1700</v>
      </c>
      <c r="H27" s="122">
        <v>1300</v>
      </c>
      <c r="I27" s="122">
        <v>1820</v>
      </c>
    </row>
    <row r="28" spans="1:9" ht="42.75">
      <c r="A28" s="122">
        <v>26</v>
      </c>
      <c r="B28" s="122" t="s">
        <v>158</v>
      </c>
      <c r="C28" s="123" t="s">
        <v>159</v>
      </c>
      <c r="D28" s="123"/>
      <c r="E28" s="122" t="s">
        <v>126</v>
      </c>
      <c r="F28" s="122">
        <v>2013</v>
      </c>
      <c r="G28" s="122">
        <v>1380</v>
      </c>
      <c r="H28" s="122">
        <v>1230</v>
      </c>
      <c r="I28" s="122">
        <v>1820</v>
      </c>
    </row>
    <row r="29" spans="1:9" ht="28.5">
      <c r="A29" s="122">
        <v>28</v>
      </c>
      <c r="B29" s="122" t="s">
        <v>160</v>
      </c>
      <c r="C29" s="123" t="s">
        <v>123</v>
      </c>
      <c r="D29" s="123"/>
      <c r="E29" s="122" t="s">
        <v>124</v>
      </c>
      <c r="F29" s="122">
        <v>2012</v>
      </c>
      <c r="G29" s="122">
        <v>1910</v>
      </c>
      <c r="H29" s="122">
        <v>1715</v>
      </c>
      <c r="I29" s="122">
        <v>1820</v>
      </c>
    </row>
    <row r="30" spans="1:9" ht="71.25">
      <c r="A30" s="122">
        <v>29</v>
      </c>
      <c r="B30" s="122" t="s">
        <v>161</v>
      </c>
      <c r="C30" s="123" t="s">
        <v>162</v>
      </c>
      <c r="D30" s="123"/>
      <c r="E30" s="122" t="s">
        <v>124</v>
      </c>
      <c r="F30" s="122">
        <v>2015</v>
      </c>
      <c r="G30" s="122">
        <v>1955</v>
      </c>
      <c r="H30" s="122">
        <v>1790</v>
      </c>
      <c r="I30" s="122">
        <v>1820</v>
      </c>
    </row>
    <row r="31" spans="1:9" ht="71.25">
      <c r="A31" s="122">
        <v>30</v>
      </c>
      <c r="B31" s="122" t="s">
        <v>163</v>
      </c>
      <c r="C31" s="123" t="s">
        <v>123</v>
      </c>
      <c r="D31" s="123"/>
      <c r="E31" s="122" t="s">
        <v>124</v>
      </c>
      <c r="F31" s="122">
        <v>2007</v>
      </c>
      <c r="G31" s="122">
        <v>1945</v>
      </c>
      <c r="H31" s="122">
        <v>1800</v>
      </c>
      <c r="I31" s="122" t="s">
        <v>164</v>
      </c>
    </row>
    <row r="32" spans="1:9" ht="58.5">
      <c r="A32" s="122">
        <v>31</v>
      </c>
      <c r="B32" s="126" t="s">
        <v>165</v>
      </c>
      <c r="C32" s="127" t="s">
        <v>166</v>
      </c>
      <c r="D32" s="127"/>
      <c r="E32" s="122" t="s">
        <v>124</v>
      </c>
      <c r="F32" s="122">
        <v>2016</v>
      </c>
      <c r="G32" s="122">
        <v>1800</v>
      </c>
      <c r="H32" s="122">
        <v>900</v>
      </c>
      <c r="I32" s="122">
        <v>1820</v>
      </c>
    </row>
    <row r="33" spans="1:9" ht="57">
      <c r="A33" s="122">
        <v>32</v>
      </c>
      <c r="B33" s="126" t="s">
        <v>105</v>
      </c>
      <c r="C33" s="124" t="s">
        <v>167</v>
      </c>
      <c r="D33" s="124"/>
      <c r="E33" s="122" t="s">
        <v>147</v>
      </c>
      <c r="F33" s="122">
        <v>2006</v>
      </c>
      <c r="G33" s="122">
        <v>1800</v>
      </c>
      <c r="H33" s="122">
        <v>900</v>
      </c>
      <c r="I33" s="122">
        <v>1820</v>
      </c>
    </row>
    <row r="34" spans="1:9" ht="28.15" customHeight="1">
      <c r="A34" s="122">
        <v>33</v>
      </c>
      <c r="B34" s="122" t="s">
        <v>11</v>
      </c>
      <c r="C34" s="123" t="s">
        <v>168</v>
      </c>
      <c r="D34" s="123"/>
      <c r="E34" s="122" t="s">
        <v>135</v>
      </c>
      <c r="F34" s="122">
        <v>2012</v>
      </c>
      <c r="G34" s="122">
        <v>1450</v>
      </c>
      <c r="H34" s="122">
        <v>1350</v>
      </c>
      <c r="I34" s="122">
        <v>1820</v>
      </c>
    </row>
    <row r="35" spans="1:9" ht="28.15" customHeight="1">
      <c r="A35" s="122">
        <v>34</v>
      </c>
      <c r="B35" s="122" t="s">
        <v>169</v>
      </c>
      <c r="C35" s="123" t="s">
        <v>170</v>
      </c>
      <c r="D35" s="123"/>
      <c r="E35" s="122" t="s">
        <v>171</v>
      </c>
      <c r="F35" s="122">
        <v>2013</v>
      </c>
      <c r="G35" s="122">
        <v>1540</v>
      </c>
      <c r="H35" s="122">
        <v>1430</v>
      </c>
      <c r="I35" s="122">
        <v>1820</v>
      </c>
    </row>
    <row r="36" spans="1:9" ht="57">
      <c r="A36" s="122">
        <v>35</v>
      </c>
      <c r="B36" s="122" t="s">
        <v>9</v>
      </c>
      <c r="C36" s="123" t="s">
        <v>172</v>
      </c>
      <c r="D36" s="123"/>
      <c r="E36" s="122" t="s">
        <v>135</v>
      </c>
      <c r="F36" s="122">
        <v>2013</v>
      </c>
      <c r="G36" s="122">
        <v>940</v>
      </c>
      <c r="H36" s="122">
        <v>860</v>
      </c>
      <c r="I36" s="122">
        <v>1820</v>
      </c>
    </row>
    <row r="37" spans="1:9" ht="85.5">
      <c r="A37" s="122">
        <v>36</v>
      </c>
      <c r="B37" s="122" t="s">
        <v>173</v>
      </c>
      <c r="C37" s="123" t="s">
        <v>168</v>
      </c>
      <c r="D37" s="123"/>
      <c r="E37" s="122" t="s">
        <v>135</v>
      </c>
      <c r="F37" s="122">
        <v>2013</v>
      </c>
      <c r="G37" s="122">
        <v>940</v>
      </c>
      <c r="H37" s="122">
        <v>860</v>
      </c>
      <c r="I37" s="122">
        <v>1820</v>
      </c>
    </row>
    <row r="38" spans="1:9" ht="57">
      <c r="A38" s="122">
        <v>37</v>
      </c>
      <c r="B38" s="122" t="s">
        <v>174</v>
      </c>
      <c r="C38" s="123" t="s">
        <v>175</v>
      </c>
      <c r="D38" s="123"/>
      <c r="E38" s="122" t="s">
        <v>135</v>
      </c>
      <c r="F38" s="122">
        <v>2006</v>
      </c>
      <c r="G38" s="122">
        <v>1930</v>
      </c>
      <c r="H38" s="122">
        <v>1790</v>
      </c>
      <c r="I38" s="122">
        <v>1820</v>
      </c>
    </row>
    <row r="39" spans="1:9" ht="55.15" customHeight="1">
      <c r="A39" s="122">
        <v>38</v>
      </c>
      <c r="B39" s="122" t="s">
        <v>176</v>
      </c>
      <c r="C39" s="123" t="s">
        <v>177</v>
      </c>
      <c r="D39" s="123"/>
      <c r="E39" s="122" t="s">
        <v>135</v>
      </c>
      <c r="F39" s="122">
        <v>2012</v>
      </c>
      <c r="G39" s="122">
        <v>1660</v>
      </c>
      <c r="H39" s="122">
        <v>520</v>
      </c>
      <c r="I39" s="122">
        <v>1820</v>
      </c>
    </row>
    <row r="40" spans="1:9" ht="71.25">
      <c r="A40" s="122">
        <v>39</v>
      </c>
      <c r="B40" s="122" t="s">
        <v>13</v>
      </c>
      <c r="C40" s="123" t="s">
        <v>178</v>
      </c>
      <c r="D40" s="123"/>
      <c r="E40" s="122" t="s">
        <v>135</v>
      </c>
      <c r="F40" s="122">
        <v>2012</v>
      </c>
      <c r="G40" s="122">
        <v>1680</v>
      </c>
      <c r="H40" s="122">
        <v>1710</v>
      </c>
      <c r="I40" s="122">
        <v>1820</v>
      </c>
    </row>
    <row r="41" spans="1:9" ht="42.75">
      <c r="A41" s="122">
        <v>40</v>
      </c>
      <c r="B41" s="122" t="s">
        <v>179</v>
      </c>
      <c r="C41" s="123" t="s">
        <v>123</v>
      </c>
      <c r="D41" s="123"/>
      <c r="E41" s="122" t="s">
        <v>124</v>
      </c>
      <c r="F41" s="122">
        <v>2015</v>
      </c>
      <c r="G41" s="122">
        <v>1920</v>
      </c>
      <c r="H41" s="122">
        <v>1780</v>
      </c>
      <c r="I41" s="122">
        <v>1820</v>
      </c>
    </row>
    <row r="42" spans="1:9" ht="28.5">
      <c r="A42" s="122">
        <v>42</v>
      </c>
      <c r="B42" s="126" t="s">
        <v>107</v>
      </c>
      <c r="C42" s="128" t="s">
        <v>136</v>
      </c>
      <c r="D42" s="128"/>
      <c r="E42" s="125" t="s">
        <v>126</v>
      </c>
      <c r="F42" s="122">
        <v>2020</v>
      </c>
      <c r="G42" s="122">
        <v>1745</v>
      </c>
      <c r="H42" s="122">
        <v>1600</v>
      </c>
      <c r="I42" s="122">
        <v>320</v>
      </c>
    </row>
    <row r="43" spans="1:9" ht="42.75">
      <c r="A43" s="122">
        <v>43</v>
      </c>
      <c r="B43" s="126" t="s">
        <v>106</v>
      </c>
      <c r="C43" s="128" t="s">
        <v>136</v>
      </c>
      <c r="D43" s="128"/>
      <c r="E43" s="125" t="s">
        <v>126</v>
      </c>
      <c r="F43" s="122">
        <v>2006</v>
      </c>
      <c r="G43" s="122">
        <v>1950</v>
      </c>
      <c r="H43" s="122">
        <v>1750</v>
      </c>
      <c r="I43" s="122">
        <v>1820</v>
      </c>
    </row>
    <row r="44" spans="1:9" ht="14.25">
      <c r="A44" s="122">
        <v>44</v>
      </c>
      <c r="B44" s="129" t="s">
        <v>180</v>
      </c>
      <c r="C44" s="128"/>
      <c r="D44" s="128"/>
      <c r="E44" s="125"/>
      <c r="F44" s="122"/>
      <c r="G44" s="122">
        <v>1000</v>
      </c>
      <c r="H44" s="122">
        <v>1000</v>
      </c>
      <c r="I44" s="122">
        <v>1100</v>
      </c>
    </row>
    <row r="45" spans="1:9">
      <c r="G45" s="130">
        <f>SUM(G3:G44)</f>
        <v>61284</v>
      </c>
      <c r="H45" s="130">
        <f>SUM(H3:H44)</f>
        <v>52855</v>
      </c>
      <c r="I45" s="130">
        <f>SUM(I3:I44)</f>
        <v>63800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Загрузка оборудования-2025</vt:lpstr>
      <vt:lpstr>Производств.календарь-2025</vt:lpstr>
      <vt:lpstr>Лист1</vt:lpstr>
      <vt:lpstr>'Производств.календарь-2025'!Область_печати</vt:lpstr>
    </vt:vector>
  </TitlesOfParts>
  <Company>http://variant52.ru</Company>
  <LinksUpToDate>false</LinksUpToDate>
  <SharedDoc>false</SharedDoc>
  <HyperlinkBase>http://variant52.ru</HyperlinkBase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Календарь 2012</dc:title>
  <dc:subject>производственный</dc:subject>
  <dc:creator>Вариант-52</dc:creator>
  <cp:lastModifiedBy>user</cp:lastModifiedBy>
  <cp:revision/>
  <cp:lastPrinted>2016-09-15T06:20:32Z</cp:lastPrinted>
  <dcterms:created xsi:type="dcterms:W3CDTF">2011-06-02T05:49:14Z</dcterms:created>
  <dcterms:modified xsi:type="dcterms:W3CDTF">2026-03-19T10:12:02Z</dcterms:modified>
</cp:coreProperties>
</file>