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айты\"/>
    </mc:Choice>
  </mc:AlternateContent>
  <bookViews>
    <workbookView xWindow="0" yWindow="0" windowWidth="18045" windowHeight="12090" firstSheet="1" activeTab="1"/>
  </bookViews>
  <sheets>
    <sheet name="Загрузка оборудования-2022" sheetId="5" r:id="rId1"/>
    <sheet name="Производств.календарь-2022" sheetId="6" r:id="rId2"/>
    <sheet name="Лист1" sheetId="7" r:id="rId3"/>
  </sheets>
  <definedNames>
    <definedName name="_xlnm.Print_Area" localSheetId="1">'Производств.календарь-2022'!$A$1:$AB$57</definedName>
  </definedNames>
  <calcPr calcId="162913"/>
</workbook>
</file>

<file path=xl/calcChain.xml><?xml version="1.0" encoding="utf-8"?>
<calcChain xmlns="http://schemas.openxmlformats.org/spreadsheetml/2006/main">
  <c r="G45" i="7" l="1"/>
  <c r="H45" i="7"/>
  <c r="I45" i="7"/>
  <c r="A26" i="5" l="1"/>
  <c r="A31" i="5" s="1"/>
  <c r="A32" i="5" s="1"/>
  <c r="A14" i="5"/>
  <c r="A15" i="5" s="1"/>
  <c r="A16" i="5" s="1"/>
  <c r="A17" i="5" s="1"/>
  <c r="A18" i="5" s="1"/>
  <c r="A19" i="5" s="1"/>
  <c r="A51" i="5" l="1"/>
  <c r="A52" i="5" s="1"/>
  <c r="A58" i="5" s="1"/>
  <c r="A59" i="5" s="1"/>
  <c r="A60" i="5" s="1"/>
  <c r="A33" i="5"/>
  <c r="A34" i="5" s="1"/>
  <c r="A35" i="5" s="1"/>
  <c r="A36" i="5" s="1"/>
  <c r="A37" i="5" s="1"/>
  <c r="A38" i="5" s="1"/>
  <c r="A39" i="5" s="1"/>
  <c r="A40" i="5" s="1"/>
  <c r="A41" i="5" s="1"/>
  <c r="Y24" i="6"/>
  <c r="Z24" i="6" l="1"/>
  <c r="Y38" i="6" l="1"/>
  <c r="X38" i="6"/>
  <c r="AA35" i="6"/>
  <c r="Y33" i="6"/>
  <c r="X33" i="6"/>
  <c r="AA32" i="6"/>
  <c r="Z32" i="6"/>
  <c r="AA30" i="6"/>
  <c r="Y28" i="6"/>
  <c r="X28" i="6"/>
  <c r="X24" i="6"/>
  <c r="AA21" i="6"/>
  <c r="Z28" i="6" l="1"/>
  <c r="AA28" i="6"/>
  <c r="AA33" i="6"/>
  <c r="AA38" i="6"/>
  <c r="AA24" i="6"/>
  <c r="X29" i="6"/>
  <c r="X34" i="6" s="1"/>
  <c r="Z33" i="6"/>
  <c r="Y29" i="6"/>
  <c r="Y34" i="6" s="1"/>
  <c r="Z38" i="6"/>
  <c r="X39" i="6"/>
  <c r="Y39" i="6"/>
  <c r="AA39" i="6" l="1"/>
  <c r="AA29" i="6"/>
  <c r="AA34" i="6" s="1"/>
  <c r="X40" i="6"/>
  <c r="Z39" i="6"/>
  <c r="Z29" i="6"/>
  <c r="Z34" i="6" s="1"/>
  <c r="Y40" i="6"/>
  <c r="Z40" i="6" l="1"/>
  <c r="AA40" i="6"/>
  <c r="B54" i="6" s="1"/>
  <c r="AA41" i="6" l="1"/>
  <c r="B55" i="6" s="1"/>
</calcChain>
</file>

<file path=xl/sharedStrings.xml><?xml version="1.0" encoding="utf-8"?>
<sst xmlns="http://schemas.openxmlformats.org/spreadsheetml/2006/main" count="315" uniqueCount="185">
  <si>
    <t>ЯМР-спектрометр (Agilent DD2 NMR 400WB) для проведения экспериментов с жидкими   образцами</t>
  </si>
  <si>
    <t>Атомно-эмиссионный спектрометр с индуктивно связанной плазмой Prodigy High Dispersion ICP (Teledyne Leeman Labs., США)</t>
  </si>
  <si>
    <t>ИК-Фурье спектрометр FTIR-8400S (Shimadzu, Япония)</t>
  </si>
  <si>
    <t>Газовые хроматографы GC-2010 Plus (Shimadzu, Япония)</t>
  </si>
  <si>
    <t>Газовый хромато-масс-спектрометр GCMS-QP2010 с пиролизёром и термодесорбером (SHIMADZU USA MANUFACTURING, INC, США)</t>
  </si>
  <si>
    <t xml:space="preserve">Газовый хромато-масс-спектрометр PolarisQ/Trace GC Ultra </t>
  </si>
  <si>
    <t>Последовательный волнодисперсионный рентгенофлуоресцентный спектрометр Lab Center XRF-1800 (Shimadzu, Япония)</t>
  </si>
  <si>
    <t>Радиометрическое оборудование</t>
  </si>
  <si>
    <t>Дозиметр-радиометр МКС-АТ 1117М</t>
  </si>
  <si>
    <t>Комплекс измерительный для мониторинга радона, торона и их дочерних продуктов «Альфарад плюс АРП»</t>
  </si>
  <si>
    <t>Комплекс спектрометрический для измерения активности альфа-, бета-и гамма-излучающих нуклидов «Прогресс-БГ-АР»</t>
  </si>
  <si>
    <t>Дозиметр гамма-излучения ДКГ-02У «Арбитр»</t>
  </si>
  <si>
    <t>Термическое и калориметрическое оборудование</t>
  </si>
  <si>
    <t>Реакционный калориметр системы Кальве для определения тепловых эффектов химических реакций</t>
  </si>
  <si>
    <t>Автоматический низкотемпературный адиабатический калориметр АК-9.02/ВСТ-21</t>
  </si>
  <si>
    <t>Климатическая камера TERCHY MHU-1000CR</t>
  </si>
  <si>
    <t>Климатическая камера Memmert HPP 260</t>
  </si>
  <si>
    <t>Анализатор азота/белка Vapodest 30s</t>
  </si>
  <si>
    <t>Испытательное и материаловедческое оборудование</t>
  </si>
  <si>
    <t>Универсальная испытательная машина AG-Xplus-0.5 с термостатирующей камерой TCL-N-P (Shimadzu, Япония)</t>
  </si>
  <si>
    <t>Динамический ультрамикротвердомер DUH-211S (Shimadzu, Япония)</t>
  </si>
  <si>
    <t>Лабораторный комплекс для определения размера, дзета-потенциала, молекулярной массы мелкодисперсных частиц (Brookhaven, США)</t>
  </si>
  <si>
    <t>Инфраструктура исследований</t>
  </si>
  <si>
    <t>Стеклодувная лаборатория</t>
  </si>
  <si>
    <t>Генератор жидкого азота LNP120</t>
  </si>
  <si>
    <t>Элементный анализатор Elementar Vario EL cube для одновременного определения углерода, водорода, серы, азота и кислорода (Elementar, Германия)</t>
  </si>
  <si>
    <t>Времяпролетный тандемный масс-спектрометр высокого разрешения с матрично-ассоциированной лазерной десорбцией-ионизацией и функцией высокоэнергетической соударительной диссоциации ионов (MALDI) iDplus Performance на базе масс-спектрометра Axima Performance (Shimadzu Group Company, Kratos Analytical, Соединённое Королевство)</t>
  </si>
  <si>
    <t>Жидкостный хроматограф (ВЭЖХ, гель-проникающая хроматографияProminence UFLC Fast LC-20AD (Shimadzu, Япония)</t>
  </si>
  <si>
    <t>Растровый электронный микроскоп JEOL JSM-IT300LV (Jeol, Япония) с энерго- и волнодисперсионными приставками (Oxford Inst.)</t>
  </si>
  <si>
    <t xml:space="preserve">Спектроскопия, хроматография, масс-спектрометрия и химический анализ </t>
  </si>
  <si>
    <t>Рентгеновские дифрактометры, рентгенофлюоресцентные спектрометры, электронные микроскопы</t>
  </si>
  <si>
    <t>Адиабатический бомбовый калориметр АБК-1В (фирма ЗАО ИНПК «Русские Энергетические Технологии Россия)</t>
  </si>
  <si>
    <t>Лазерный дифракционный анализатор размеров частиц SALD-2300 (Shimadzu, Япония)</t>
  </si>
  <si>
    <t>Анализатор площади поверхности, размеров микропор, хемосорбции "Autosorb iQ C" (Quantachrome Instruments, США)</t>
  </si>
  <si>
    <t>Ионный хроматограф (анализ анионов) LC- 20 AD SP (Shimadzu, Япония)</t>
  </si>
  <si>
    <t xml:space="preserve"> - оборудование доступно</t>
  </si>
  <si>
    <t xml:space="preserve"> - оборудование занято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</si>
  <si>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</si>
  <si>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</si>
  <si>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</si>
  <si>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</si>
  <si>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</si>
  <si>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</si>
  <si>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</si>
  <si>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</si>
  <si>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</si>
  <si>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</si>
  <si>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</si>
  <si>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</si>
  <si>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</si>
  <si>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</si>
  <si>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</si>
  <si>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</si>
  <si>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</si>
  <si>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</si>
  <si>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</si>
  <si>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 xml:space="preserve">Система капиллярного электрофореза «Капель 105М» (Люмэкс, Россия) </t>
  </si>
  <si>
    <r>
      <t>Рентгеновский порошковый дифрактометр LabX XRD-6100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(Shimadzu, Япония)</t>
    </r>
  </si>
  <si>
    <t>ПРОИЗВОДСТВЕННЫЙ КАЛЕНДАРЬ</t>
  </si>
  <si>
    <t>I квартал</t>
  </si>
  <si>
    <t>Дни недели</t>
  </si>
  <si>
    <t>II квартал</t>
  </si>
  <si>
    <t>Периоды</t>
  </si>
  <si>
    <t>Количество дней</t>
  </si>
  <si>
    <t>Рабо-чее время</t>
  </si>
  <si>
    <t>кален-дарные</t>
  </si>
  <si>
    <t>рабо-чие</t>
  </si>
  <si>
    <t>Выход-ные</t>
  </si>
  <si>
    <t>III квартал</t>
  </si>
  <si>
    <t>1 полугодие</t>
  </si>
  <si>
    <t>IV квартал</t>
  </si>
  <si>
    <t>9 месяцев</t>
  </si>
  <si>
    <t>2 полугодие</t>
  </si>
  <si>
    <t>Год</t>
  </si>
  <si>
    <t>Среднемесячное количество рабочих часов</t>
  </si>
  <si>
    <t>1-6, 8 января</t>
  </si>
  <si>
    <t>-</t>
  </si>
  <si>
    <t>7 января</t>
  </si>
  <si>
    <t>Рождество Христово;</t>
  </si>
  <si>
    <t>23 февраля</t>
  </si>
  <si>
    <t>День защитника Отечества;</t>
  </si>
  <si>
    <t>8 марта</t>
  </si>
  <si>
    <t>Международный женский день;</t>
  </si>
  <si>
    <t>1 мая</t>
  </si>
  <si>
    <t>Праздник Весны и Труда;</t>
  </si>
  <si>
    <t>9 мая</t>
  </si>
  <si>
    <t>День Победы;</t>
  </si>
  <si>
    <t>12 июня</t>
  </si>
  <si>
    <t>День России;</t>
  </si>
  <si>
    <t>4 ноября</t>
  </si>
  <si>
    <t>День народного единства</t>
  </si>
  <si>
    <t>Атомно-абсорбционный спектрометр AA-7000 с полным комплектом приставок, в т.ч.  GFA-EX7i  (Shimadzu, Япония)</t>
  </si>
  <si>
    <t>* - Укороченные и предпраздничные рабочие дни при 40-часовой рабочей неделе (сокращение на 1 час).</t>
  </si>
  <si>
    <t>Высокоэффетивный жидкостный хроматограф с ситемой AccuSpot NSM-1</t>
  </si>
  <si>
    <t>УНУ "Технологии глубокой переработки органического сырья"</t>
  </si>
  <si>
    <t>Уникальная научная установка</t>
  </si>
  <si>
    <t>Синхронный термический анализатор DTG-60H (производитель - Shimadzu, Япония)</t>
  </si>
  <si>
    <t>Новогодние каникулы;</t>
  </si>
  <si>
    <t>Выходные и праздничные дни</t>
  </si>
  <si>
    <t>Нормы рабочего времени на 2020 год</t>
  </si>
  <si>
    <t>Лабораторный комплекс климатических испытаний</t>
  </si>
  <si>
    <t>Прибор динамического термического анализа DMA 242 E Artemis</t>
  </si>
  <si>
    <t>Спектрофлуориметр Shimadzu RF-6000</t>
  </si>
  <si>
    <t>Спектрофотометр УФ-ВО Shimadzu UV-1800</t>
  </si>
  <si>
    <t>Комплекс для медицинских исследований на базе газового хромато-масс-спектрометра</t>
  </si>
  <si>
    <t>Анализатор общего органического углерода TOC-L</t>
  </si>
  <si>
    <t>Рентгеновский монокристальный дифрактометр Oxford Diffraction Gemini S</t>
  </si>
  <si>
    <t>Дифференциально-сканирующий калориметр DSC 204 F1 Phoenix</t>
  </si>
  <si>
    <t>Высокотемпературный ДСК 404 F3 Pegasus</t>
  </si>
  <si>
    <t>№</t>
  </si>
  <si>
    <t>п/п</t>
  </si>
  <si>
    <t>Наименование</t>
  </si>
  <si>
    <t>единицы оборудования</t>
  </si>
  <si>
    <t>Изготовитель</t>
  </si>
  <si>
    <t>Страна</t>
  </si>
  <si>
    <t>выпуска</t>
  </si>
  <si>
    <t>Загруженность оборудования *, ч</t>
  </si>
  <si>
    <t>Текущая</t>
  </si>
  <si>
    <t>Третьи лица</t>
  </si>
  <si>
    <t>Плановая</t>
  </si>
  <si>
    <t>Анализатор площади поверхности, размеров микропор, хемосорбции Autosorb iQ C</t>
  </si>
  <si>
    <t>Quantachrome Instruments</t>
  </si>
  <si>
    <t>Соединённые Штаты Америки</t>
  </si>
  <si>
    <t>Динамический ультрамикротвердомер DUH-211S</t>
  </si>
  <si>
    <t>Shimadzu</t>
  </si>
  <si>
    <t>Япония</t>
  </si>
  <si>
    <t>Memmert</t>
  </si>
  <si>
    <t>Германия</t>
  </si>
  <si>
    <t>TERCHY</t>
  </si>
  <si>
    <t>Китайская Республика</t>
  </si>
  <si>
    <t>Лабораторный комплекс для определения размера, дзета-потенциала, молекулярной массы мелкодисперсных частиц (Brookhaven)</t>
  </si>
  <si>
    <t>Brookhaven Instruments</t>
  </si>
  <si>
    <t>Лазерный дифракционный анализатор размеров частиц SALD-2300</t>
  </si>
  <si>
    <t>Универсальная испытательная машина AG-Xplus-0.5 с термостатирующей камерой TCL-N-P</t>
  </si>
  <si>
    <t>Атомно-абсорбционный спектрофотометр АА-7000 с полным комплектом приставок, в т.ч. GFA-EX7Ì</t>
  </si>
  <si>
    <t>ННГУ</t>
  </si>
  <si>
    <t>Россия</t>
  </si>
  <si>
    <t>NETZSCH</t>
  </si>
  <si>
    <t>Атомно-эмиссионный спектрометр с индуктивно связанной плазмой Prodigy High Dispersion ICP</t>
  </si>
  <si>
    <t>Teledyne Leeman Labs</t>
  </si>
  <si>
    <t>ИК-Фурье спектрофотометр FTIR-8400S</t>
  </si>
  <si>
    <t>100xrd</t>
  </si>
  <si>
    <t>ЯМР-спектрометр Agilent DD2 NMR 400WB для проведения экспериментов с жидкими образцами</t>
  </si>
  <si>
    <t>Agilent Technologies</t>
  </si>
  <si>
    <t>Газовые хроматографы GC-2010 Plus</t>
  </si>
  <si>
    <t>Ионный хроматограф LC-20 AD SP</t>
  </si>
  <si>
    <t>Времяпролетный тандемный масс-спектрометр высокого разрешения с матрично-ассоциирован ной лазерной десорбцией-ионизацией и функцией высокоэнергетической соударительной диссоциации ионов (MALDI) iDplus Performance на базе масс-спектрометра Axima Performance</t>
  </si>
  <si>
    <t>Shimadzu Group Company, KratosAnalytical</t>
  </si>
  <si>
    <t>Великобритания</t>
  </si>
  <si>
    <t>Высокоэффективный жидкостной хроматограф с системой AccuSpot NSM-1</t>
  </si>
  <si>
    <t>Жидкостный хроматограф Prominence UFLC Fast LC-20AD</t>
  </si>
  <si>
    <t>Газовый хромато-масс-спектрометр GCMS-QP2010 с пиролизёром и термодесорбером</t>
  </si>
  <si>
    <t>Shimadzu USA Manufacturing, inc</t>
  </si>
  <si>
    <t>Газовый хромато-масс-спектрометр PolarisQ/Trace GC Ultra</t>
  </si>
  <si>
    <t>Thermo Fisher Scientific</t>
  </si>
  <si>
    <t>Анализатор азота/белка Vapodest 30s, автоматический</t>
  </si>
  <si>
    <t>C. Gerhardt</t>
  </si>
  <si>
    <t>Система капиллярного электрофореза «Капель 105М»</t>
  </si>
  <si>
    <t>Группа компаний Люмэкс</t>
  </si>
  <si>
    <t>Элементный анализатор Vario EL cube для одновременного определения C, H, N, S и О</t>
  </si>
  <si>
    <t>Elementar</t>
  </si>
  <si>
    <t>Рентгеновский порошковый дифрактометр LabX XRD-6100</t>
  </si>
  <si>
    <t>Растровый электронный микроскоп JEOL JSM-IT300LV с энерго- и волнодисперсионными приставками</t>
  </si>
  <si>
    <t>JEOL</t>
  </si>
  <si>
    <t>Последовательный волнодисперсионный рентгенофлуоресцентный спектрометр Lab Center XRF-1800</t>
  </si>
  <si>
    <t>1820prom</t>
  </si>
  <si>
    <r>
      <t xml:space="preserve">Рентгеновский монокристальный дифрактометр </t>
    </r>
    <r>
      <rPr>
        <b/>
        <sz val="11"/>
        <color rgb="FF262626"/>
        <rFont val="Arial"/>
        <family val="2"/>
        <charset val="204"/>
      </rPr>
      <t>Rigaku XTaLab Pro MM003 P200K</t>
    </r>
  </si>
  <si>
    <t>Rigaku</t>
  </si>
  <si>
    <t>Oxford</t>
  </si>
  <si>
    <t>ООО НПП «Доза»</t>
  </si>
  <si>
    <t>Дозиметр-радиометр МКС-АТ1117М</t>
  </si>
  <si>
    <t>фирма УП «Атомтех»</t>
  </si>
  <si>
    <t>Белоруссия</t>
  </si>
  <si>
    <t>НТМ-Защита</t>
  </si>
  <si>
    <t>Комплекс спектрометрический для измерения активности альфа-, бета- и гамма- излучающих нуклидов в образцах «Прогресс-БГ-АР»</t>
  </si>
  <si>
    <t>Автоматический низкотемпературный адиабатический калориметр AK-9.02/BCT-21</t>
  </si>
  <si>
    <t>ООО «Termax»</t>
  </si>
  <si>
    <t>Адиабатический бомбовый калориметр АБК-1В</t>
  </si>
  <si>
    <t>ЗАО ИНПК «Русские Энергетические Технологии»</t>
  </si>
  <si>
    <r>
      <t xml:space="preserve">ООО </t>
    </r>
    <r>
      <rPr>
        <b/>
        <sz val="11"/>
        <color rgb="FF000000"/>
        <rFont val="Arial"/>
        <family val="2"/>
        <charset val="204"/>
      </rPr>
      <t>«</t>
    </r>
    <r>
      <rPr>
        <sz val="11"/>
        <color rgb="FF000000"/>
        <rFont val="Arial"/>
        <family val="2"/>
        <charset val="204"/>
      </rPr>
      <t>ТОУ»</t>
    </r>
  </si>
  <si>
    <t>Синхронный термический анализатор DTG-60H (дериватограф)</t>
  </si>
  <si>
    <t>УНУ «ТГПОС»</t>
  </si>
  <si>
    <t>Высокочувствительный комплекс для хроматомасс-спектрометрического анализа жидкостей</t>
  </si>
  <si>
    <t>Загрузка оборудования ЦКП "НМиРт" на 2022 год</t>
  </si>
  <si>
    <t>НА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</si>
</sst>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0"/>
      <name val="Arial Cyr"/>
      <charset val="204"/>
    </font>
    <font>
      <sz val="12"/>
      <name val="Arial Cyr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sz val="10"/>
      <color rgb="FF000000"/>
      <name val="Arial Narrow"/>
      <family val="2"/>
      <charset val="204"/>
    </font>
    <font>
      <b/>
      <sz val="14"/>
      <name val="Arial Narrow"/>
      <family val="2"/>
      <charset val="204"/>
    </font>
    <font>
      <sz val="14"/>
      <color rgb="FFFF0000"/>
      <name val="Arial Narrow"/>
      <family val="2"/>
      <charset val="204"/>
    </font>
    <font>
      <sz val="10"/>
      <color rgb="FFFF0000"/>
      <name val="Arial Narrow"/>
      <family val="2"/>
      <charset val="204"/>
    </font>
    <font>
      <sz val="8"/>
      <name val="Arial Cyr"/>
      <charset val="204"/>
    </font>
    <font>
      <b/>
      <sz val="13"/>
      <color indexed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9"/>
      <color indexed="10"/>
      <name val="Arial Cyr"/>
      <charset val="204"/>
    </font>
    <font>
      <b/>
      <sz val="8"/>
      <name val="Arial Cyr"/>
      <charset val="204"/>
    </font>
    <font>
      <b/>
      <sz val="6"/>
      <name val="Arial Cyr"/>
      <charset val="204"/>
    </font>
    <font>
      <b/>
      <sz val="8"/>
      <color indexed="10"/>
      <name val="Arial Cyr"/>
      <charset val="204"/>
    </font>
    <font>
      <b/>
      <sz val="10"/>
      <name val="Arial Cyr"/>
      <charset val="204"/>
    </font>
    <font>
      <b/>
      <u/>
      <sz val="14"/>
      <color indexed="10"/>
      <name val="Arial Cyr"/>
      <charset val="204"/>
    </font>
    <font>
      <sz val="11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11"/>
      <name val="Arial Narrow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sz val="11"/>
      <color rgb="FF262626"/>
      <name val="Arial"/>
      <family val="2"/>
      <charset val="204"/>
    </font>
    <font>
      <b/>
      <sz val="11"/>
      <color rgb="FF262626"/>
      <name val="Arial"/>
      <family val="2"/>
      <charset val="204"/>
    </font>
    <font>
      <sz val="9.5"/>
      <color rgb="FF3C3C3C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6" fillId="0" borderId="0"/>
  </cellStyleXfs>
  <cellXfs count="261">
    <xf numFmtId="0" fontId="0" fillId="0" borderId="0" xfId="0"/>
    <xf numFmtId="0" fontId="1" fillId="2" borderId="0" xfId="0" applyFont="1" applyFill="1" applyBorder="1"/>
    <xf numFmtId="0" fontId="1" fillId="0" borderId="0" xfId="0" applyFont="1" applyBorder="1"/>
    <xf numFmtId="0" fontId="1" fillId="0" borderId="0" xfId="0" applyFont="1" applyFill="1" applyBorder="1"/>
    <xf numFmtId="0" fontId="1" fillId="4" borderId="2" xfId="0" applyFont="1" applyFill="1" applyBorder="1"/>
    <xf numFmtId="0" fontId="7" fillId="0" borderId="2" xfId="0" applyFont="1" applyFill="1" applyBorder="1"/>
    <xf numFmtId="0" fontId="1" fillId="5" borderId="2" xfId="0" applyFont="1" applyFill="1" applyBorder="1"/>
    <xf numFmtId="0" fontId="7" fillId="2" borderId="2" xfId="0" applyFont="1" applyFill="1" applyBorder="1" applyAlignment="1">
      <alignment vertical="top"/>
    </xf>
    <xf numFmtId="0" fontId="7" fillId="2" borderId="2" xfId="0" applyFont="1" applyFill="1" applyBorder="1"/>
    <xf numFmtId="0" fontId="5" fillId="0" borderId="2" xfId="0" applyFont="1" applyFill="1" applyBorder="1"/>
    <xf numFmtId="0" fontId="4" fillId="0" borderId="2" xfId="0" applyFont="1" applyFill="1" applyBorder="1"/>
    <xf numFmtId="0" fontId="9" fillId="0" borderId="2" xfId="0" applyFont="1" applyFill="1" applyBorder="1"/>
    <xf numFmtId="0" fontId="1" fillId="6" borderId="2" xfId="0" applyFont="1" applyFill="1" applyBorder="1"/>
    <xf numFmtId="0" fontId="11" fillId="0" borderId="0" xfId="0" applyFont="1" applyFill="1" applyAlignment="1"/>
    <xf numFmtId="0" fontId="10" fillId="0" borderId="0" xfId="0" applyFont="1"/>
    <xf numFmtId="0" fontId="12" fillId="0" borderId="35" xfId="0" applyFont="1" applyBorder="1"/>
    <xf numFmtId="0" fontId="12" fillId="0" borderId="36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9" xfId="0" applyFont="1" applyBorder="1"/>
    <xf numFmtId="0" fontId="12" fillId="0" borderId="2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38" xfId="0" applyFont="1" applyBorder="1"/>
    <xf numFmtId="0" fontId="12" fillId="0" borderId="30" xfId="0" applyFont="1" applyBorder="1" applyAlignment="1">
      <alignment horizontal="center"/>
    </xf>
    <xf numFmtId="0" fontId="13" fillId="8" borderId="39" xfId="0" applyFont="1" applyFill="1" applyBorder="1"/>
    <xf numFmtId="0" fontId="13" fillId="8" borderId="40" xfId="0" applyFont="1" applyFill="1" applyBorder="1" applyAlignment="1">
      <alignment horizontal="center"/>
    </xf>
    <xf numFmtId="0" fontId="13" fillId="8" borderId="41" xfId="0" applyFont="1" applyFill="1" applyBorder="1" applyAlignment="1">
      <alignment horizontal="center"/>
    </xf>
    <xf numFmtId="0" fontId="13" fillId="7" borderId="39" xfId="0" applyFont="1" applyFill="1" applyBorder="1"/>
    <xf numFmtId="0" fontId="13" fillId="7" borderId="40" xfId="0" applyFont="1" applyFill="1" applyBorder="1" applyAlignment="1">
      <alignment horizontal="center"/>
    </xf>
    <xf numFmtId="0" fontId="13" fillId="7" borderId="41" xfId="0" applyFont="1" applyFill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3" fillId="9" borderId="28" xfId="0" applyFont="1" applyFill="1" applyBorder="1"/>
    <xf numFmtId="0" fontId="13" fillId="9" borderId="43" xfId="0" applyFont="1" applyFill="1" applyBorder="1" applyAlignment="1">
      <alignment horizontal="center"/>
    </xf>
    <xf numFmtId="0" fontId="13" fillId="9" borderId="8" xfId="0" applyFont="1" applyFill="1" applyBorder="1" applyAlignment="1">
      <alignment horizontal="center"/>
    </xf>
    <xf numFmtId="0" fontId="10" fillId="0" borderId="0" xfId="0" applyFont="1" applyFill="1"/>
    <xf numFmtId="0" fontId="14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" fillId="6" borderId="3" xfId="0" applyFont="1" applyFill="1" applyBorder="1"/>
    <xf numFmtId="0" fontId="1" fillId="0" borderId="0" xfId="0" applyFont="1" applyFill="1" applyBorder="1" applyAlignment="1">
      <alignment vertical="top"/>
    </xf>
    <xf numFmtId="0" fontId="1" fillId="0" borderId="0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" fillId="0" borderId="3" xfId="0" applyFont="1" applyFill="1" applyBorder="1"/>
    <xf numFmtId="0" fontId="3" fillId="0" borderId="1" xfId="0" applyFont="1" applyBorder="1" applyAlignment="1">
      <alignment vertical="top" wrapText="1"/>
    </xf>
    <xf numFmtId="0" fontId="1" fillId="0" borderId="2" xfId="0" applyFont="1" applyFill="1" applyBorder="1"/>
    <xf numFmtId="0" fontId="4" fillId="0" borderId="3" xfId="0" applyFont="1" applyFill="1" applyBorder="1"/>
    <xf numFmtId="0" fontId="9" fillId="0" borderId="3" xfId="0" applyFont="1" applyFill="1" applyBorder="1"/>
    <xf numFmtId="0" fontId="4" fillId="0" borderId="30" xfId="0" applyFont="1" applyBorder="1" applyAlignment="1">
      <alignment vertical="top" wrapText="1"/>
    </xf>
    <xf numFmtId="0" fontId="3" fillId="0" borderId="36" xfId="0" applyFont="1" applyBorder="1" applyAlignment="1">
      <alignment vertical="top" wrapText="1"/>
    </xf>
    <xf numFmtId="0" fontId="1" fillId="6" borderId="50" xfId="0" applyFont="1" applyFill="1" applyBorder="1"/>
    <xf numFmtId="0" fontId="1" fillId="6" borderId="36" xfId="0" applyFont="1" applyFill="1" applyBorder="1"/>
    <xf numFmtId="0" fontId="2" fillId="2" borderId="1" xfId="0" applyFont="1" applyFill="1" applyBorder="1" applyAlignment="1">
      <alignment vertical="top" wrapText="1"/>
    </xf>
    <xf numFmtId="0" fontId="1" fillId="2" borderId="21" xfId="0" applyFont="1" applyFill="1" applyBorder="1"/>
    <xf numFmtId="0" fontId="1" fillId="2" borderId="51" xfId="0" applyFont="1" applyFill="1" applyBorder="1"/>
    <xf numFmtId="0" fontId="1" fillId="6" borderId="49" xfId="0" applyFont="1" applyFill="1" applyBorder="1"/>
    <xf numFmtId="0" fontId="1" fillId="6" borderId="30" xfId="0" applyFont="1" applyFill="1" applyBorder="1"/>
    <xf numFmtId="0" fontId="1" fillId="5" borderId="30" xfId="0" applyFont="1" applyFill="1" applyBorder="1"/>
    <xf numFmtId="0" fontId="1" fillId="4" borderId="30" xfId="0" applyFont="1" applyFill="1" applyBorder="1"/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0" borderId="21" xfId="0" applyFont="1" applyFill="1" applyBorder="1"/>
    <xf numFmtId="0" fontId="20" fillId="0" borderId="18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20" fillId="0" borderId="20" xfId="0" applyFont="1" applyBorder="1" applyAlignment="1">
      <alignment vertical="center"/>
    </xf>
    <xf numFmtId="0" fontId="20" fillId="0" borderId="21" xfId="0" applyFont="1" applyBorder="1" applyAlignment="1">
      <alignment vertical="center"/>
    </xf>
    <xf numFmtId="0" fontId="21" fillId="0" borderId="20" xfId="0" applyFont="1" applyBorder="1" applyAlignment="1">
      <alignment vertical="center"/>
    </xf>
    <xf numFmtId="0" fontId="21" fillId="0" borderId="21" xfId="0" applyFont="1" applyBorder="1" applyAlignment="1">
      <alignment vertical="center"/>
    </xf>
    <xf numFmtId="0" fontId="21" fillId="0" borderId="22" xfId="0" applyFont="1" applyBorder="1" applyAlignment="1">
      <alignment vertical="center"/>
    </xf>
    <xf numFmtId="0" fontId="21" fillId="0" borderId="23" xfId="0" applyFont="1" applyBorder="1" applyAlignment="1">
      <alignment vertical="center"/>
    </xf>
    <xf numFmtId="0" fontId="20" fillId="0" borderId="48" xfId="0" applyFont="1" applyBorder="1" applyAlignment="1">
      <alignment vertical="center"/>
    </xf>
    <xf numFmtId="0" fontId="1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3" fillId="0" borderId="0" xfId="1" applyFill="1" applyBorder="1" applyAlignment="1">
      <alignment vertical="center"/>
    </xf>
    <xf numFmtId="0" fontId="23" fillId="0" borderId="0" xfId="1" applyFill="1" applyBorder="1" applyAlignment="1"/>
    <xf numFmtId="0" fontId="0" fillId="10" borderId="2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right"/>
    </xf>
    <xf numFmtId="0" fontId="0" fillId="0" borderId="10" xfId="0" applyFont="1" applyFill="1" applyBorder="1" applyAlignment="1">
      <alignment horizontal="right"/>
    </xf>
    <xf numFmtId="0" fontId="0" fillId="10" borderId="12" xfId="0" applyFont="1" applyFill="1" applyBorder="1" applyAlignment="1">
      <alignment horizontal="right"/>
    </xf>
    <xf numFmtId="0" fontId="0" fillId="0" borderId="13" xfId="0" applyFont="1" applyFill="1" applyBorder="1" applyAlignment="1">
      <alignment horizontal="right"/>
    </xf>
    <xf numFmtId="0" fontId="0" fillId="0" borderId="9" xfId="0" applyFont="1" applyFill="1" applyBorder="1" applyAlignment="1">
      <alignment horizontal="right"/>
    </xf>
    <xf numFmtId="0" fontId="0" fillId="10" borderId="10" xfId="0" applyFont="1" applyFill="1" applyBorder="1" applyAlignment="1">
      <alignment horizontal="right"/>
    </xf>
    <xf numFmtId="0" fontId="0" fillId="10" borderId="9" xfId="0" applyFont="1" applyFill="1" applyBorder="1" applyAlignment="1">
      <alignment horizontal="right"/>
    </xf>
    <xf numFmtId="0" fontId="0" fillId="10" borderId="11" xfId="0" applyFont="1" applyFill="1" applyBorder="1" applyAlignment="1">
      <alignment horizontal="right"/>
    </xf>
    <xf numFmtId="0" fontId="0" fillId="10" borderId="13" xfId="0" applyFont="1" applyFill="1" applyBorder="1" applyAlignment="1">
      <alignment horizontal="right"/>
    </xf>
    <xf numFmtId="0" fontId="20" fillId="0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right"/>
    </xf>
    <xf numFmtId="0" fontId="0" fillId="10" borderId="36" xfId="0" applyFont="1" applyFill="1" applyBorder="1" applyAlignment="1">
      <alignment horizontal="right"/>
    </xf>
    <xf numFmtId="0" fontId="0" fillId="0" borderId="37" xfId="0" applyFont="1" applyFill="1" applyBorder="1" applyAlignment="1">
      <alignment horizontal="right"/>
    </xf>
    <xf numFmtId="0" fontId="0" fillId="0" borderId="35" xfId="0" applyFont="1" applyFill="1" applyBorder="1" applyAlignment="1">
      <alignment horizontal="right"/>
    </xf>
    <xf numFmtId="0" fontId="12" fillId="10" borderId="0" xfId="0" applyFont="1" applyFill="1" applyAlignment="1">
      <alignment horizontal="left"/>
    </xf>
    <xf numFmtId="0" fontId="4" fillId="0" borderId="1" xfId="0" applyFont="1" applyFill="1" applyBorder="1" applyAlignment="1">
      <alignment horizontal="right" vertical="top"/>
    </xf>
    <xf numFmtId="0" fontId="9" fillId="0" borderId="1" xfId="0" applyFont="1" applyFill="1" applyBorder="1" applyAlignment="1">
      <alignment horizontal="right" vertical="top"/>
    </xf>
    <xf numFmtId="0" fontId="0" fillId="0" borderId="52" xfId="0" applyFont="1" applyFill="1" applyBorder="1" applyAlignment="1">
      <alignment horizontal="right"/>
    </xf>
    <xf numFmtId="0" fontId="0" fillId="10" borderId="4" xfId="0" applyFont="1" applyFill="1" applyBorder="1" applyAlignment="1">
      <alignment horizontal="right"/>
    </xf>
    <xf numFmtId="0" fontId="0" fillId="0" borderId="4" xfId="0" applyFont="1" applyFill="1" applyBorder="1" applyAlignment="1">
      <alignment horizontal="right"/>
    </xf>
    <xf numFmtId="0" fontId="0" fillId="0" borderId="5" xfId="0" applyFont="1" applyFill="1" applyBorder="1" applyAlignment="1">
      <alignment horizontal="right"/>
    </xf>
    <xf numFmtId="0" fontId="4" fillId="0" borderId="21" xfId="0" applyFont="1" applyFill="1" applyBorder="1" applyAlignment="1">
      <alignment horizontal="center" vertical="center" wrapText="1"/>
    </xf>
    <xf numFmtId="0" fontId="4" fillId="0" borderId="55" xfId="0" applyFont="1" applyBorder="1" applyAlignment="1">
      <alignment vertical="top" wrapText="1"/>
    </xf>
    <xf numFmtId="0" fontId="1" fillId="0" borderId="56" xfId="0" applyFont="1" applyFill="1" applyBorder="1"/>
    <xf numFmtId="0" fontId="0" fillId="0" borderId="21" xfId="0" applyFont="1" applyFill="1" applyBorder="1"/>
    <xf numFmtId="0" fontId="4" fillId="0" borderId="2" xfId="0" applyFont="1" applyBorder="1" applyAlignment="1">
      <alignment vertical="center"/>
    </xf>
    <xf numFmtId="0" fontId="1" fillId="2" borderId="2" xfId="0" applyFont="1" applyFill="1" applyBorder="1"/>
    <xf numFmtId="0" fontId="0" fillId="2" borderId="21" xfId="0" applyFont="1" applyFill="1" applyBorder="1"/>
    <xf numFmtId="0" fontId="27" fillId="2" borderId="1" xfId="0" applyFont="1" applyFill="1" applyBorder="1" applyAlignment="1">
      <alignment vertical="top" wrapText="1"/>
    </xf>
    <xf numFmtId="0" fontId="1" fillId="2" borderId="1" xfId="0" applyFont="1" applyFill="1" applyBorder="1"/>
    <xf numFmtId="0" fontId="1" fillId="4" borderId="3" xfId="0" applyFont="1" applyFill="1" applyBorder="1"/>
    <xf numFmtId="0" fontId="1" fillId="4" borderId="49" xfId="0" applyFont="1" applyFill="1" applyBorder="1"/>
    <xf numFmtId="0" fontId="4" fillId="0" borderId="1" xfId="0" applyFont="1" applyFill="1" applyBorder="1" applyAlignment="1">
      <alignment vertical="top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vertical="center" wrapText="1"/>
    </xf>
    <xf numFmtId="0" fontId="30" fillId="0" borderId="2" xfId="0" applyFont="1" applyBorder="1" applyAlignment="1">
      <alignment vertical="center" wrapText="1"/>
    </xf>
    <xf numFmtId="0" fontId="31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vertical="center" wrapText="1"/>
    </xf>
    <xf numFmtId="0" fontId="31" fillId="0" borderId="2" xfId="0" applyFont="1" applyBorder="1" applyAlignment="1">
      <alignment vertical="center" wrapText="1"/>
    </xf>
    <xf numFmtId="0" fontId="33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50" xfId="0" applyFont="1" applyFill="1" applyBorder="1" applyAlignment="1">
      <alignment horizontal="right"/>
    </xf>
    <xf numFmtId="0" fontId="0" fillId="0" borderId="3" xfId="0" applyFont="1" applyFill="1" applyBorder="1" applyAlignment="1">
      <alignment horizontal="right"/>
    </xf>
    <xf numFmtId="0" fontId="0" fillId="10" borderId="3" xfId="0" applyFont="1" applyFill="1" applyBorder="1" applyAlignment="1">
      <alignment horizontal="right"/>
    </xf>
    <xf numFmtId="0" fontId="0" fillId="10" borderId="58" xfId="0" applyFont="1" applyFill="1" applyBorder="1" applyAlignment="1">
      <alignment horizontal="right"/>
    </xf>
    <xf numFmtId="0" fontId="22" fillId="0" borderId="26" xfId="0" applyFont="1" applyBorder="1" applyAlignment="1">
      <alignment vertical="center"/>
    </xf>
    <xf numFmtId="0" fontId="10" fillId="0" borderId="10" xfId="0" applyFont="1" applyBorder="1"/>
    <xf numFmtId="0" fontId="10" fillId="0" borderId="13" xfId="0" applyFont="1" applyBorder="1"/>
    <xf numFmtId="0" fontId="5" fillId="0" borderId="1" xfId="0" applyFont="1" applyFill="1" applyBorder="1" applyAlignment="1">
      <alignment vertical="top"/>
    </xf>
    <xf numFmtId="0" fontId="5" fillId="0" borderId="3" xfId="0" applyFont="1" applyFill="1" applyBorder="1"/>
    <xf numFmtId="0" fontId="7" fillId="2" borderId="49" xfId="0" applyFont="1" applyFill="1" applyBorder="1"/>
    <xf numFmtId="0" fontId="7" fillId="2" borderId="30" xfId="0" applyFont="1" applyFill="1" applyBorder="1"/>
    <xf numFmtId="0" fontId="5" fillId="0" borderId="39" xfId="0" applyFont="1" applyFill="1" applyBorder="1"/>
    <xf numFmtId="0" fontId="0" fillId="0" borderId="7" xfId="0" applyFont="1" applyFill="1" applyBorder="1" applyAlignment="1">
      <alignment horizontal="right"/>
    </xf>
    <xf numFmtId="0" fontId="0" fillId="0" borderId="64" xfId="0" applyFont="1" applyFill="1" applyBorder="1" applyAlignment="1">
      <alignment horizontal="right"/>
    </xf>
    <xf numFmtId="0" fontId="0" fillId="0" borderId="65" xfId="0" applyFont="1" applyFill="1" applyBorder="1" applyAlignment="1">
      <alignment horizontal="right"/>
    </xf>
    <xf numFmtId="0" fontId="0" fillId="10" borderId="65" xfId="0" applyFont="1" applyFill="1" applyBorder="1" applyAlignment="1">
      <alignment horizontal="right"/>
    </xf>
    <xf numFmtId="0" fontId="0" fillId="10" borderId="66" xfId="0" applyFont="1" applyFill="1" applyBorder="1" applyAlignment="1">
      <alignment horizontal="right"/>
    </xf>
    <xf numFmtId="0" fontId="20" fillId="0" borderId="61" xfId="0" applyFont="1" applyFill="1" applyBorder="1" applyAlignment="1">
      <alignment horizontal="center" vertical="center"/>
    </xf>
    <xf numFmtId="0" fontId="20" fillId="10" borderId="61" xfId="0" applyFont="1" applyFill="1" applyBorder="1" applyAlignment="1">
      <alignment horizontal="center" vertical="center"/>
    </xf>
    <xf numFmtId="0" fontId="20" fillId="10" borderId="62" xfId="0" applyFont="1" applyFill="1" applyBorder="1" applyAlignment="1">
      <alignment horizontal="center" vertical="center"/>
    </xf>
    <xf numFmtId="0" fontId="10" fillId="0" borderId="1" xfId="0" applyFont="1" applyBorder="1"/>
    <xf numFmtId="0" fontId="10" fillId="0" borderId="14" xfId="0" applyFont="1" applyBorder="1"/>
    <xf numFmtId="0" fontId="20" fillId="0" borderId="50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1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10" borderId="3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10" borderId="9" xfId="0" applyFont="1" applyFill="1" applyBorder="1" applyAlignment="1">
      <alignment horizontal="center" vertical="center"/>
    </xf>
    <xf numFmtId="0" fontId="0" fillId="10" borderId="10" xfId="0" applyFont="1" applyFill="1" applyBorder="1" applyAlignment="1">
      <alignment horizontal="center" vertical="center"/>
    </xf>
    <xf numFmtId="0" fontId="0" fillId="10" borderId="11" xfId="0" applyFont="1" applyFill="1" applyBorder="1" applyAlignment="1">
      <alignment horizontal="center" vertical="center"/>
    </xf>
    <xf numFmtId="0" fontId="0" fillId="10" borderId="12" xfId="0" applyFont="1" applyFill="1" applyBorder="1" applyAlignment="1">
      <alignment horizontal="center" vertical="center"/>
    </xf>
    <xf numFmtId="0" fontId="0" fillId="10" borderId="13" xfId="0" applyFont="1" applyFill="1" applyBorder="1" applyAlignment="1">
      <alignment horizontal="center" vertical="center"/>
    </xf>
    <xf numFmtId="0" fontId="7" fillId="2" borderId="55" xfId="0" applyFont="1" applyFill="1" applyBorder="1"/>
    <xf numFmtId="0" fontId="0" fillId="0" borderId="1" xfId="0" applyFont="1" applyFill="1" applyBorder="1" applyAlignment="1">
      <alignment horizontal="center" vertical="center"/>
    </xf>
    <xf numFmtId="0" fontId="0" fillId="10" borderId="1" xfId="0" applyFont="1" applyFill="1" applyBorder="1" applyAlignment="1">
      <alignment horizontal="center" vertical="center"/>
    </xf>
    <xf numFmtId="0" fontId="0" fillId="10" borderId="14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vertical="center"/>
    </xf>
    <xf numFmtId="0" fontId="7" fillId="2" borderId="28" xfId="0" applyFont="1" applyFill="1" applyBorder="1"/>
    <xf numFmtId="0" fontId="7" fillId="2" borderId="43" xfId="0" applyFont="1" applyFill="1" applyBorder="1"/>
    <xf numFmtId="0" fontId="7" fillId="2" borderId="8" xfId="0" applyFont="1" applyFill="1" applyBorder="1"/>
    <xf numFmtId="0" fontId="0" fillId="0" borderId="61" xfId="0" applyFont="1" applyFill="1" applyBorder="1" applyAlignment="1">
      <alignment horizontal="center" vertical="center"/>
    </xf>
    <xf numFmtId="0" fontId="0" fillId="10" borderId="61" xfId="0" applyFont="1" applyFill="1" applyBorder="1" applyAlignment="1">
      <alignment horizontal="center" vertical="center"/>
    </xf>
    <xf numFmtId="0" fontId="0" fillId="10" borderId="62" xfId="0" applyFont="1" applyFill="1" applyBorder="1" applyAlignment="1">
      <alignment horizontal="center" vertical="center"/>
    </xf>
    <xf numFmtId="0" fontId="0" fillId="10" borderId="58" xfId="0" applyFont="1" applyFill="1" applyBorder="1" applyAlignment="1">
      <alignment horizontal="center" vertical="center"/>
    </xf>
    <xf numFmtId="0" fontId="7" fillId="2" borderId="59" xfId="0" applyFont="1" applyFill="1" applyBorder="1"/>
    <xf numFmtId="0" fontId="7" fillId="2" borderId="44" xfId="0" applyFont="1" applyFill="1" applyBorder="1"/>
    <xf numFmtId="0" fontId="7" fillId="2" borderId="67" xfId="0" applyFont="1" applyFill="1" applyBorder="1"/>
    <xf numFmtId="0" fontId="1" fillId="5" borderId="30" xfId="0" applyFont="1" applyFill="1" applyBorder="1" applyAlignment="1">
      <alignment vertical="center"/>
    </xf>
    <xf numFmtId="0" fontId="7" fillId="3" borderId="30" xfId="0" applyFont="1" applyFill="1" applyBorder="1" applyAlignment="1">
      <alignment vertical="center"/>
    </xf>
    <xf numFmtId="0" fontId="8" fillId="0" borderId="30" xfId="0" applyFont="1" applyFill="1" applyBorder="1" applyAlignment="1">
      <alignment vertical="center"/>
    </xf>
    <xf numFmtId="0" fontId="7" fillId="0" borderId="3" xfId="0" applyFont="1" applyFill="1" applyBorder="1"/>
    <xf numFmtId="0" fontId="0" fillId="0" borderId="35" xfId="0" applyFont="1" applyFill="1" applyBorder="1" applyAlignment="1">
      <alignment horizontal="center" vertical="center"/>
    </xf>
    <xf numFmtId="0" fontId="0" fillId="10" borderId="36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53" xfId="0" applyFont="1" applyFill="1" applyBorder="1" applyAlignment="1">
      <alignment horizontal="center" vertical="center"/>
    </xf>
    <xf numFmtId="0" fontId="0" fillId="0" borderId="63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0" fontId="0" fillId="10" borderId="5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20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13" fillId="9" borderId="24" xfId="0" applyFont="1" applyFill="1" applyBorder="1" applyAlignment="1">
      <alignment horizontal="left" vertical="center" wrapText="1"/>
    </xf>
    <xf numFmtId="0" fontId="13" fillId="9" borderId="25" xfId="0" applyFont="1" applyFill="1" applyBorder="1" applyAlignment="1">
      <alignment horizontal="left" vertical="center" wrapText="1"/>
    </xf>
    <xf numFmtId="0" fontId="13" fillId="9" borderId="26" xfId="0" applyFont="1" applyFill="1" applyBorder="1" applyAlignment="1">
      <alignment horizontal="left" vertical="center" wrapText="1"/>
    </xf>
    <xf numFmtId="0" fontId="13" fillId="9" borderId="45" xfId="0" applyFont="1" applyFill="1" applyBorder="1" applyAlignment="1">
      <alignment horizontal="left" vertical="center" wrapText="1"/>
    </xf>
    <xf numFmtId="0" fontId="13" fillId="9" borderId="27" xfId="0" applyFont="1" applyFill="1" applyBorder="1" applyAlignment="1">
      <alignment horizontal="left" vertical="center" wrapText="1"/>
    </xf>
    <xf numFmtId="0" fontId="13" fillId="9" borderId="46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2" fillId="11" borderId="0" xfId="0" applyFont="1" applyFill="1" applyAlignment="1">
      <alignment horizontal="left"/>
    </xf>
    <xf numFmtId="2" fontId="13" fillId="9" borderId="44" xfId="0" applyNumberFormat="1" applyFont="1" applyFill="1" applyBorder="1" applyAlignment="1">
      <alignment horizontal="center" vertical="center"/>
    </xf>
    <xf numFmtId="2" fontId="13" fillId="9" borderId="47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0" fillId="0" borderId="0" xfId="0" applyAlignment="1"/>
    <xf numFmtId="0" fontId="20" fillId="0" borderId="15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2" fillId="0" borderId="15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13" fillId="0" borderId="41" xfId="0" applyFont="1" applyBorder="1" applyAlignment="1">
      <alignment horizontal="center"/>
    </xf>
    <xf numFmtId="0" fontId="13" fillId="0" borderId="28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/>
    </xf>
  </cellXfs>
  <cellStyles count="5">
    <cellStyle name="Hyperlink_2015 Calendar" xfId="2"/>
    <cellStyle name="Normal_2014 Calendar" xfId="3"/>
    <cellStyle name="Обычный" xfId="0" builtinId="0"/>
    <cellStyle name="Обычный 2" xfId="4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72"/>
  <sheetViews>
    <sheetView zoomScale="70" zoomScaleNormal="70" workbookViewId="0">
      <pane xSplit="2" ySplit="11" topLeftCell="C12" activePane="bottomRight" state="frozen"/>
      <selection pane="topRight" activeCell="B1" sqref="B1"/>
      <selection pane="bottomLeft" activeCell="A12" sqref="A12"/>
      <selection pane="bottomRight" activeCell="N10" sqref="N10"/>
    </sheetView>
  </sheetViews>
  <sheetFormatPr defaultColWidth="9.140625" defaultRowHeight="15" x14ac:dyDescent="0.2"/>
  <cols>
    <col min="1" max="1" width="3" style="2" customWidth="1"/>
    <col min="2" max="2" width="55.28515625" style="38" customWidth="1"/>
    <col min="3" max="3" width="2.7109375" style="2" customWidth="1"/>
    <col min="4" max="54" width="3.5703125" style="2" customWidth="1"/>
    <col min="55" max="16384" width="9.140625" style="2"/>
  </cols>
  <sheetData>
    <row r="1" spans="1:63" s="61" customFormat="1" ht="26.25" customHeight="1" thickBot="1" x14ac:dyDescent="0.25">
      <c r="B1" s="61" t="s">
        <v>183</v>
      </c>
      <c r="C1" s="62"/>
      <c r="D1" s="63"/>
      <c r="E1" s="64"/>
      <c r="F1" s="63" t="s">
        <v>35</v>
      </c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83"/>
      <c r="S1" s="184" t="s">
        <v>36</v>
      </c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85"/>
      <c r="AF1" s="172"/>
      <c r="AG1" s="172"/>
      <c r="AH1" s="172"/>
      <c r="AI1" s="172"/>
      <c r="AJ1" s="172"/>
      <c r="AK1" s="172"/>
      <c r="AL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172"/>
      <c r="BC1" s="172"/>
    </row>
    <row r="2" spans="1:63" s="5" customFormat="1" ht="14.25" customHeight="1" thickBot="1" x14ac:dyDescent="0.3">
      <c r="A2" s="8"/>
      <c r="B2" s="7"/>
      <c r="C2" s="141"/>
      <c r="D2" s="142"/>
      <c r="E2" s="142"/>
      <c r="F2" s="142"/>
      <c r="G2" s="168"/>
      <c r="H2" s="173"/>
      <c r="I2" s="174"/>
      <c r="J2" s="174"/>
      <c r="K2" s="180"/>
      <c r="L2" s="181"/>
      <c r="M2" s="182"/>
      <c r="N2" s="174"/>
      <c r="O2" s="180"/>
      <c r="P2" s="181"/>
      <c r="Q2" s="182"/>
      <c r="R2" s="174"/>
      <c r="S2" s="180"/>
      <c r="T2" s="181"/>
      <c r="U2" s="182"/>
      <c r="V2" s="174"/>
      <c r="W2" s="174"/>
      <c r="X2" s="180"/>
      <c r="Y2" s="181"/>
      <c r="Z2" s="182"/>
      <c r="AA2" s="174"/>
      <c r="AB2" s="180"/>
      <c r="AC2" s="181"/>
      <c r="AD2" s="182"/>
      <c r="AE2" s="174"/>
      <c r="AF2" s="174"/>
      <c r="AG2" s="175"/>
      <c r="AH2" s="173"/>
      <c r="AI2" s="174"/>
      <c r="AJ2" s="174"/>
      <c r="AK2" s="174"/>
      <c r="AL2" s="175"/>
      <c r="AM2" s="141"/>
      <c r="AN2" s="142"/>
      <c r="AO2" s="168"/>
      <c r="AP2" s="173"/>
      <c r="AQ2" s="174"/>
      <c r="AR2" s="174"/>
      <c r="AS2" s="174"/>
      <c r="AT2" s="180"/>
      <c r="AU2" s="181"/>
      <c r="AV2" s="182"/>
      <c r="AW2" s="174"/>
      <c r="AX2" s="180"/>
      <c r="AY2" s="181"/>
      <c r="AZ2" s="182"/>
      <c r="BA2" s="174"/>
      <c r="BB2" s="174"/>
      <c r="BC2" s="175"/>
      <c r="BD2" s="186"/>
    </row>
    <row r="3" spans="1:63" s="9" customFormat="1" ht="13.5" thickBot="1" x14ac:dyDescent="0.25">
      <c r="B3" s="139"/>
      <c r="C3" s="192"/>
      <c r="D3" s="193" t="s">
        <v>37</v>
      </c>
      <c r="E3" s="193"/>
      <c r="F3" s="193"/>
      <c r="G3" s="194"/>
      <c r="H3" s="195"/>
      <c r="I3" s="197" t="s">
        <v>38</v>
      </c>
      <c r="J3" s="198"/>
      <c r="K3" s="194"/>
      <c r="L3" s="143"/>
      <c r="M3" s="195" t="s">
        <v>39</v>
      </c>
      <c r="N3" s="198"/>
      <c r="O3" s="200"/>
      <c r="P3" s="195" t="s">
        <v>40</v>
      </c>
      <c r="Q3" s="202"/>
      <c r="R3" s="198"/>
      <c r="S3" s="194"/>
      <c r="T3" s="195"/>
      <c r="U3" s="202" t="s">
        <v>41</v>
      </c>
      <c r="V3" s="198"/>
      <c r="W3" s="198"/>
      <c r="X3" s="194"/>
      <c r="Y3" s="195" t="s">
        <v>42</v>
      </c>
      <c r="Z3" s="202"/>
      <c r="AA3" s="198"/>
      <c r="AB3" s="194"/>
      <c r="AC3" s="195" t="s">
        <v>43</v>
      </c>
      <c r="AD3" s="202"/>
      <c r="AE3" s="198"/>
      <c r="AF3" s="198"/>
      <c r="AG3" s="200"/>
      <c r="AH3" s="203" t="s">
        <v>44</v>
      </c>
      <c r="AI3" s="198"/>
      <c r="AJ3" s="198"/>
      <c r="AK3" s="198"/>
      <c r="AL3" s="200" t="s">
        <v>45</v>
      </c>
      <c r="AM3" s="202"/>
      <c r="AN3" s="198"/>
      <c r="AO3" s="194"/>
      <c r="AP3" s="203" t="s">
        <v>46</v>
      </c>
      <c r="AQ3" s="198"/>
      <c r="AR3" s="198"/>
      <c r="AS3" s="198"/>
      <c r="AT3" s="204"/>
      <c r="AU3" s="195" t="s">
        <v>47</v>
      </c>
      <c r="AV3" s="205"/>
      <c r="AW3" s="206"/>
      <c r="AX3" s="204"/>
      <c r="AY3" s="195" t="s">
        <v>48</v>
      </c>
      <c r="AZ3" s="202"/>
      <c r="BA3" s="198"/>
      <c r="BB3" s="198"/>
      <c r="BC3" s="200"/>
      <c r="BD3" s="140"/>
    </row>
    <row r="4" spans="1:63" s="10" customFormat="1" ht="12.75" x14ac:dyDescent="0.2">
      <c r="B4" s="103" t="s">
        <v>49</v>
      </c>
      <c r="C4" s="187"/>
      <c r="D4" s="188">
        <v>3</v>
      </c>
      <c r="E4" s="189">
        <v>10</v>
      </c>
      <c r="F4" s="189">
        <v>17</v>
      </c>
      <c r="G4" s="190">
        <v>24</v>
      </c>
      <c r="H4" s="191">
        <v>31</v>
      </c>
      <c r="I4" s="196">
        <v>7</v>
      </c>
      <c r="J4" s="189">
        <v>14</v>
      </c>
      <c r="K4" s="190">
        <v>21</v>
      </c>
      <c r="L4" s="191">
        <v>28</v>
      </c>
      <c r="M4" s="199">
        <v>7</v>
      </c>
      <c r="N4" s="189">
        <v>14</v>
      </c>
      <c r="O4" s="190">
        <v>21</v>
      </c>
      <c r="P4" s="191">
        <v>28</v>
      </c>
      <c r="Q4" s="196">
        <v>4</v>
      </c>
      <c r="R4" s="189">
        <v>11</v>
      </c>
      <c r="S4" s="190">
        <v>18</v>
      </c>
      <c r="T4" s="191">
        <v>25</v>
      </c>
      <c r="U4" s="199">
        <v>2</v>
      </c>
      <c r="V4" s="188">
        <v>9</v>
      </c>
      <c r="W4" s="189">
        <v>16</v>
      </c>
      <c r="X4" s="190">
        <v>23</v>
      </c>
      <c r="Y4" s="191">
        <v>30</v>
      </c>
      <c r="Z4" s="196">
        <v>6</v>
      </c>
      <c r="AA4" s="188">
        <v>13</v>
      </c>
      <c r="AB4" s="190">
        <v>20</v>
      </c>
      <c r="AC4" s="191">
        <v>27</v>
      </c>
      <c r="AD4" s="196">
        <v>4</v>
      </c>
      <c r="AE4" s="189">
        <v>11</v>
      </c>
      <c r="AF4" s="189">
        <v>18</v>
      </c>
      <c r="AG4" s="201">
        <v>25</v>
      </c>
      <c r="AH4" s="187">
        <v>1</v>
      </c>
      <c r="AI4" s="189">
        <v>8</v>
      </c>
      <c r="AJ4" s="189">
        <v>15</v>
      </c>
      <c r="AK4" s="189">
        <v>22</v>
      </c>
      <c r="AL4" s="201">
        <v>29</v>
      </c>
      <c r="AM4" s="196">
        <v>5</v>
      </c>
      <c r="AN4" s="189">
        <v>12</v>
      </c>
      <c r="AO4" s="190">
        <v>19</v>
      </c>
      <c r="AP4" s="187">
        <v>26</v>
      </c>
      <c r="AQ4" s="189">
        <v>3</v>
      </c>
      <c r="AR4" s="189">
        <v>10</v>
      </c>
      <c r="AS4" s="189">
        <v>17</v>
      </c>
      <c r="AT4" s="190">
        <v>24</v>
      </c>
      <c r="AU4" s="191">
        <v>31</v>
      </c>
      <c r="AV4" s="196">
        <v>7</v>
      </c>
      <c r="AW4" s="189">
        <v>14</v>
      </c>
      <c r="AX4" s="190">
        <v>21</v>
      </c>
      <c r="AY4" s="191">
        <v>28</v>
      </c>
      <c r="AZ4" s="196">
        <v>5</v>
      </c>
      <c r="BA4" s="189">
        <v>12</v>
      </c>
      <c r="BB4" s="189">
        <v>19</v>
      </c>
      <c r="BC4" s="201">
        <v>26</v>
      </c>
      <c r="BD4" s="47"/>
    </row>
    <row r="5" spans="1:63" s="10" customFormat="1" ht="12.75" x14ac:dyDescent="0.2">
      <c r="B5" s="103" t="s">
        <v>50</v>
      </c>
      <c r="C5" s="161"/>
      <c r="D5" s="158">
        <v>4</v>
      </c>
      <c r="E5" s="157">
        <v>11</v>
      </c>
      <c r="F5" s="157">
        <v>18</v>
      </c>
      <c r="G5" s="169">
        <v>25</v>
      </c>
      <c r="H5" s="176">
        <v>1</v>
      </c>
      <c r="I5" s="159">
        <v>8</v>
      </c>
      <c r="J5" s="157">
        <v>15</v>
      </c>
      <c r="K5" s="169">
        <v>22</v>
      </c>
      <c r="L5" s="176">
        <v>1</v>
      </c>
      <c r="M5" s="159">
        <v>8</v>
      </c>
      <c r="N5" s="157">
        <v>15</v>
      </c>
      <c r="O5" s="169">
        <v>22</v>
      </c>
      <c r="P5" s="176">
        <v>29</v>
      </c>
      <c r="Q5" s="159">
        <v>5</v>
      </c>
      <c r="R5" s="157">
        <v>12</v>
      </c>
      <c r="S5" s="169">
        <v>19</v>
      </c>
      <c r="T5" s="176">
        <v>26</v>
      </c>
      <c r="U5" s="160">
        <v>3</v>
      </c>
      <c r="V5" s="158">
        <v>10</v>
      </c>
      <c r="W5" s="157">
        <v>17</v>
      </c>
      <c r="X5" s="169">
        <v>24</v>
      </c>
      <c r="Y5" s="176">
        <v>31</v>
      </c>
      <c r="Z5" s="159">
        <v>7</v>
      </c>
      <c r="AA5" s="157">
        <v>14</v>
      </c>
      <c r="AB5" s="169">
        <v>21</v>
      </c>
      <c r="AC5" s="176">
        <v>28</v>
      </c>
      <c r="AD5" s="159">
        <v>5</v>
      </c>
      <c r="AE5" s="157">
        <v>12</v>
      </c>
      <c r="AF5" s="157">
        <v>19</v>
      </c>
      <c r="AG5" s="162">
        <v>26</v>
      </c>
      <c r="AH5" s="161">
        <v>2</v>
      </c>
      <c r="AI5" s="157">
        <v>9</v>
      </c>
      <c r="AJ5" s="157">
        <v>16</v>
      </c>
      <c r="AK5" s="157">
        <v>23</v>
      </c>
      <c r="AL5" s="162">
        <v>30</v>
      </c>
      <c r="AM5" s="159">
        <v>6</v>
      </c>
      <c r="AN5" s="157">
        <v>13</v>
      </c>
      <c r="AO5" s="169">
        <v>20</v>
      </c>
      <c r="AP5" s="161">
        <v>27</v>
      </c>
      <c r="AQ5" s="157">
        <v>4</v>
      </c>
      <c r="AR5" s="157">
        <v>11</v>
      </c>
      <c r="AS5" s="157">
        <v>18</v>
      </c>
      <c r="AT5" s="169">
        <v>25</v>
      </c>
      <c r="AU5" s="176">
        <v>1</v>
      </c>
      <c r="AV5" s="159">
        <v>8</v>
      </c>
      <c r="AW5" s="157">
        <v>15</v>
      </c>
      <c r="AX5" s="169">
        <v>22</v>
      </c>
      <c r="AY5" s="176">
        <v>29</v>
      </c>
      <c r="AZ5" s="159">
        <v>6</v>
      </c>
      <c r="BA5" s="157">
        <v>13</v>
      </c>
      <c r="BB5" s="157">
        <v>20</v>
      </c>
      <c r="BC5" s="162">
        <v>27</v>
      </c>
      <c r="BD5" s="47"/>
    </row>
    <row r="6" spans="1:63" s="10" customFormat="1" ht="12.75" x14ac:dyDescent="0.2">
      <c r="B6" s="103" t="s">
        <v>51</v>
      </c>
      <c r="C6" s="163"/>
      <c r="D6" s="158">
        <v>5</v>
      </c>
      <c r="E6" s="157">
        <v>12</v>
      </c>
      <c r="F6" s="157">
        <v>19</v>
      </c>
      <c r="G6" s="169">
        <v>26</v>
      </c>
      <c r="H6" s="176">
        <v>2</v>
      </c>
      <c r="I6" s="159">
        <v>9</v>
      </c>
      <c r="J6" s="157">
        <v>16</v>
      </c>
      <c r="K6" s="170">
        <v>23</v>
      </c>
      <c r="L6" s="176">
        <v>2</v>
      </c>
      <c r="M6" s="159">
        <v>9</v>
      </c>
      <c r="N6" s="157">
        <v>16</v>
      </c>
      <c r="O6" s="169">
        <v>23</v>
      </c>
      <c r="P6" s="176">
        <v>30</v>
      </c>
      <c r="Q6" s="159">
        <v>6</v>
      </c>
      <c r="R6" s="157">
        <v>13</v>
      </c>
      <c r="S6" s="169">
        <v>20</v>
      </c>
      <c r="T6" s="176">
        <v>27</v>
      </c>
      <c r="U6" s="159">
        <v>4</v>
      </c>
      <c r="V6" s="157">
        <v>11</v>
      </c>
      <c r="W6" s="157">
        <v>18</v>
      </c>
      <c r="X6" s="169">
        <v>25</v>
      </c>
      <c r="Y6" s="176">
        <v>1</v>
      </c>
      <c r="Z6" s="159">
        <v>8</v>
      </c>
      <c r="AA6" s="157">
        <v>15</v>
      </c>
      <c r="AB6" s="169">
        <v>22</v>
      </c>
      <c r="AC6" s="176">
        <v>29</v>
      </c>
      <c r="AD6" s="159">
        <v>6</v>
      </c>
      <c r="AE6" s="157">
        <v>13</v>
      </c>
      <c r="AF6" s="157">
        <v>20</v>
      </c>
      <c r="AG6" s="162">
        <v>27</v>
      </c>
      <c r="AH6" s="161">
        <v>3</v>
      </c>
      <c r="AI6" s="157">
        <v>10</v>
      </c>
      <c r="AJ6" s="157">
        <v>17</v>
      </c>
      <c r="AK6" s="157">
        <v>24</v>
      </c>
      <c r="AL6" s="162">
        <v>31</v>
      </c>
      <c r="AM6" s="159">
        <v>7</v>
      </c>
      <c r="AN6" s="157">
        <v>14</v>
      </c>
      <c r="AO6" s="169">
        <v>21</v>
      </c>
      <c r="AP6" s="161">
        <v>28</v>
      </c>
      <c r="AQ6" s="157">
        <v>5</v>
      </c>
      <c r="AR6" s="157">
        <v>12</v>
      </c>
      <c r="AS6" s="157">
        <v>19</v>
      </c>
      <c r="AT6" s="169">
        <v>26</v>
      </c>
      <c r="AU6" s="176">
        <v>2</v>
      </c>
      <c r="AV6" s="159">
        <v>9</v>
      </c>
      <c r="AW6" s="157">
        <v>16</v>
      </c>
      <c r="AX6" s="169">
        <v>23</v>
      </c>
      <c r="AY6" s="176">
        <v>30</v>
      </c>
      <c r="AZ6" s="159">
        <v>7</v>
      </c>
      <c r="BA6" s="157">
        <v>14</v>
      </c>
      <c r="BB6" s="157">
        <v>21</v>
      </c>
      <c r="BC6" s="162">
        <v>28</v>
      </c>
      <c r="BD6" s="47"/>
    </row>
    <row r="7" spans="1:63" s="10" customFormat="1" x14ac:dyDescent="0.2">
      <c r="B7" s="103" t="s">
        <v>52</v>
      </c>
      <c r="C7" s="163"/>
      <c r="D7" s="158">
        <v>6</v>
      </c>
      <c r="E7" s="157">
        <v>13</v>
      </c>
      <c r="F7" s="157">
        <v>20</v>
      </c>
      <c r="G7" s="169">
        <v>27</v>
      </c>
      <c r="H7" s="176">
        <v>3</v>
      </c>
      <c r="I7" s="159">
        <v>10</v>
      </c>
      <c r="J7" s="157">
        <v>17</v>
      </c>
      <c r="K7" s="169">
        <v>24</v>
      </c>
      <c r="L7" s="176">
        <v>3</v>
      </c>
      <c r="M7" s="159">
        <v>10</v>
      </c>
      <c r="N7" s="157">
        <v>17</v>
      </c>
      <c r="O7" s="169">
        <v>24</v>
      </c>
      <c r="P7" s="176">
        <v>31</v>
      </c>
      <c r="Q7" s="159">
        <v>7</v>
      </c>
      <c r="R7" s="157">
        <v>14</v>
      </c>
      <c r="S7" s="169">
        <v>21</v>
      </c>
      <c r="T7" s="176">
        <v>28</v>
      </c>
      <c r="U7" s="159">
        <v>5</v>
      </c>
      <c r="V7" s="157">
        <v>12</v>
      </c>
      <c r="W7" s="157">
        <v>19</v>
      </c>
      <c r="X7" s="169">
        <v>26</v>
      </c>
      <c r="Y7" s="176">
        <v>2</v>
      </c>
      <c r="Z7" s="159">
        <v>9</v>
      </c>
      <c r="AA7" s="157">
        <v>16</v>
      </c>
      <c r="AB7" s="169">
        <v>23</v>
      </c>
      <c r="AC7" s="176">
        <v>30</v>
      </c>
      <c r="AD7" s="159">
        <v>7</v>
      </c>
      <c r="AE7" s="157">
        <v>14</v>
      </c>
      <c r="AF7" s="157">
        <v>21</v>
      </c>
      <c r="AG7" s="162">
        <v>28</v>
      </c>
      <c r="AH7" s="161">
        <v>4</v>
      </c>
      <c r="AI7" s="157">
        <v>11</v>
      </c>
      <c r="AJ7" s="157">
        <v>18</v>
      </c>
      <c r="AK7" s="157">
        <v>25</v>
      </c>
      <c r="AL7" s="162">
        <v>1</v>
      </c>
      <c r="AM7" s="159">
        <v>8</v>
      </c>
      <c r="AN7" s="157">
        <v>15</v>
      </c>
      <c r="AO7" s="169">
        <v>22</v>
      </c>
      <c r="AP7" s="161">
        <v>29</v>
      </c>
      <c r="AQ7" s="157">
        <v>6</v>
      </c>
      <c r="AR7" s="157">
        <v>13</v>
      </c>
      <c r="AS7" s="157">
        <v>20</v>
      </c>
      <c r="AT7" s="169">
        <v>27</v>
      </c>
      <c r="AU7" s="176">
        <v>3</v>
      </c>
      <c r="AV7" s="159">
        <v>10</v>
      </c>
      <c r="AW7" s="157">
        <v>17</v>
      </c>
      <c r="AX7" s="169">
        <v>24</v>
      </c>
      <c r="AY7" s="149">
        <v>1</v>
      </c>
      <c r="AZ7" s="159">
        <v>8</v>
      </c>
      <c r="BA7" s="157">
        <v>15</v>
      </c>
      <c r="BB7" s="157">
        <v>22</v>
      </c>
      <c r="BC7" s="162">
        <v>29</v>
      </c>
      <c r="BD7" s="47"/>
    </row>
    <row r="8" spans="1:63" s="10" customFormat="1" x14ac:dyDescent="0.2">
      <c r="B8" s="103" t="s">
        <v>53</v>
      </c>
      <c r="C8" s="163"/>
      <c r="D8" s="158">
        <v>7</v>
      </c>
      <c r="E8" s="157">
        <v>14</v>
      </c>
      <c r="F8" s="157">
        <v>21</v>
      </c>
      <c r="G8" s="169">
        <v>28</v>
      </c>
      <c r="H8" s="176">
        <v>4</v>
      </c>
      <c r="I8" s="159">
        <v>11</v>
      </c>
      <c r="J8" s="157">
        <v>18</v>
      </c>
      <c r="K8" s="169">
        <v>25</v>
      </c>
      <c r="L8" s="176">
        <v>4</v>
      </c>
      <c r="M8" s="159">
        <v>11</v>
      </c>
      <c r="N8" s="157">
        <v>18</v>
      </c>
      <c r="O8" s="169">
        <v>25</v>
      </c>
      <c r="P8" s="176">
        <v>1</v>
      </c>
      <c r="Q8" s="159">
        <v>8</v>
      </c>
      <c r="R8" s="157">
        <v>15</v>
      </c>
      <c r="S8" s="169">
        <v>22</v>
      </c>
      <c r="T8" s="176">
        <v>29</v>
      </c>
      <c r="U8" s="159">
        <v>6</v>
      </c>
      <c r="V8" s="157">
        <v>13</v>
      </c>
      <c r="W8" s="157">
        <v>20</v>
      </c>
      <c r="X8" s="169">
        <v>27</v>
      </c>
      <c r="Y8" s="176">
        <v>3</v>
      </c>
      <c r="Z8" s="160">
        <v>10</v>
      </c>
      <c r="AA8" s="157">
        <v>17</v>
      </c>
      <c r="AB8" s="169">
        <v>24</v>
      </c>
      <c r="AC8" s="176">
        <v>1</v>
      </c>
      <c r="AD8" s="159">
        <v>8</v>
      </c>
      <c r="AE8" s="157">
        <v>15</v>
      </c>
      <c r="AF8" s="157">
        <v>22</v>
      </c>
      <c r="AG8" s="162">
        <v>29</v>
      </c>
      <c r="AH8" s="161">
        <v>5</v>
      </c>
      <c r="AI8" s="157">
        <v>12</v>
      </c>
      <c r="AJ8" s="157">
        <v>19</v>
      </c>
      <c r="AK8" s="157">
        <v>26</v>
      </c>
      <c r="AL8" s="162">
        <v>2</v>
      </c>
      <c r="AM8" s="159">
        <v>9</v>
      </c>
      <c r="AN8" s="157">
        <v>16</v>
      </c>
      <c r="AO8" s="169">
        <v>23</v>
      </c>
      <c r="AP8" s="161">
        <v>30</v>
      </c>
      <c r="AQ8" s="157">
        <v>7</v>
      </c>
      <c r="AR8" s="157">
        <v>14</v>
      </c>
      <c r="AS8" s="157">
        <v>21</v>
      </c>
      <c r="AT8" s="169">
        <v>28</v>
      </c>
      <c r="AU8" s="177">
        <v>4</v>
      </c>
      <c r="AV8" s="159">
        <v>11</v>
      </c>
      <c r="AW8" s="157">
        <v>18</v>
      </c>
      <c r="AX8" s="169">
        <v>25</v>
      </c>
      <c r="AY8" s="149">
        <v>2</v>
      </c>
      <c r="AZ8" s="159">
        <v>9</v>
      </c>
      <c r="BA8" s="157">
        <v>16</v>
      </c>
      <c r="BB8" s="157">
        <v>23</v>
      </c>
      <c r="BC8" s="162">
        <v>30</v>
      </c>
      <c r="BD8" s="47"/>
      <c r="BI8" s="87"/>
    </row>
    <row r="9" spans="1:63" s="11" customFormat="1" x14ac:dyDescent="0.2">
      <c r="B9" s="104" t="s">
        <v>54</v>
      </c>
      <c r="C9" s="163">
        <v>1</v>
      </c>
      <c r="D9" s="158">
        <v>8</v>
      </c>
      <c r="E9" s="158">
        <v>15</v>
      </c>
      <c r="F9" s="158">
        <v>22</v>
      </c>
      <c r="G9" s="170">
        <v>29</v>
      </c>
      <c r="H9" s="177">
        <v>5</v>
      </c>
      <c r="I9" s="160">
        <v>12</v>
      </c>
      <c r="J9" s="158">
        <v>19</v>
      </c>
      <c r="K9" s="170">
        <v>26</v>
      </c>
      <c r="L9" s="177">
        <v>5</v>
      </c>
      <c r="M9" s="160">
        <v>12</v>
      </c>
      <c r="N9" s="158">
        <v>19</v>
      </c>
      <c r="O9" s="170">
        <v>26</v>
      </c>
      <c r="P9" s="177">
        <v>2</v>
      </c>
      <c r="Q9" s="160">
        <v>9</v>
      </c>
      <c r="R9" s="158">
        <v>16</v>
      </c>
      <c r="S9" s="170">
        <v>23</v>
      </c>
      <c r="T9" s="177">
        <v>30</v>
      </c>
      <c r="U9" s="160">
        <v>7</v>
      </c>
      <c r="V9" s="158">
        <v>14</v>
      </c>
      <c r="W9" s="158">
        <v>21</v>
      </c>
      <c r="X9" s="170">
        <v>28</v>
      </c>
      <c r="Y9" s="177">
        <v>4</v>
      </c>
      <c r="Z9" s="160">
        <v>11</v>
      </c>
      <c r="AA9" s="158">
        <v>18</v>
      </c>
      <c r="AB9" s="170">
        <v>25</v>
      </c>
      <c r="AC9" s="177">
        <v>2</v>
      </c>
      <c r="AD9" s="160">
        <v>9</v>
      </c>
      <c r="AE9" s="158">
        <v>16</v>
      </c>
      <c r="AF9" s="158">
        <v>23</v>
      </c>
      <c r="AG9" s="164">
        <v>30</v>
      </c>
      <c r="AH9" s="163">
        <v>6</v>
      </c>
      <c r="AI9" s="158">
        <v>13</v>
      </c>
      <c r="AJ9" s="158">
        <v>20</v>
      </c>
      <c r="AK9" s="158">
        <v>27</v>
      </c>
      <c r="AL9" s="164">
        <v>3</v>
      </c>
      <c r="AM9" s="160">
        <v>10</v>
      </c>
      <c r="AN9" s="158">
        <v>17</v>
      </c>
      <c r="AO9" s="170">
        <v>24</v>
      </c>
      <c r="AP9" s="163">
        <v>1</v>
      </c>
      <c r="AQ9" s="158">
        <v>8</v>
      </c>
      <c r="AR9" s="158">
        <v>15</v>
      </c>
      <c r="AS9" s="158">
        <v>22</v>
      </c>
      <c r="AT9" s="170">
        <v>29</v>
      </c>
      <c r="AU9" s="177">
        <v>5</v>
      </c>
      <c r="AV9" s="160">
        <v>12</v>
      </c>
      <c r="AW9" s="158">
        <v>19</v>
      </c>
      <c r="AX9" s="170">
        <v>26</v>
      </c>
      <c r="AY9" s="150">
        <v>3</v>
      </c>
      <c r="AZ9" s="160">
        <v>10</v>
      </c>
      <c r="BA9" s="158">
        <v>17</v>
      </c>
      <c r="BB9" s="158">
        <v>24</v>
      </c>
      <c r="BC9" s="164">
        <v>31</v>
      </c>
      <c r="BD9" s="48"/>
      <c r="BK9" s="87"/>
    </row>
    <row r="10" spans="1:63" s="11" customFormat="1" ht="15.75" thickBot="1" x14ac:dyDescent="0.25">
      <c r="B10" s="104" t="s">
        <v>55</v>
      </c>
      <c r="C10" s="165">
        <v>2</v>
      </c>
      <c r="D10" s="166">
        <v>9</v>
      </c>
      <c r="E10" s="166">
        <v>16</v>
      </c>
      <c r="F10" s="166">
        <v>23</v>
      </c>
      <c r="G10" s="171">
        <v>30</v>
      </c>
      <c r="H10" s="178">
        <v>6</v>
      </c>
      <c r="I10" s="179">
        <v>13</v>
      </c>
      <c r="J10" s="166">
        <v>20</v>
      </c>
      <c r="K10" s="171">
        <v>27</v>
      </c>
      <c r="L10" s="178">
        <v>6</v>
      </c>
      <c r="M10" s="179">
        <v>13</v>
      </c>
      <c r="N10" s="166">
        <v>20</v>
      </c>
      <c r="O10" s="171">
        <v>27</v>
      </c>
      <c r="P10" s="178">
        <v>3</v>
      </c>
      <c r="Q10" s="179">
        <v>10</v>
      </c>
      <c r="R10" s="166">
        <v>17</v>
      </c>
      <c r="S10" s="171">
        <v>24</v>
      </c>
      <c r="T10" s="178">
        <v>1</v>
      </c>
      <c r="U10" s="179">
        <v>8</v>
      </c>
      <c r="V10" s="166">
        <v>15</v>
      </c>
      <c r="W10" s="166">
        <v>22</v>
      </c>
      <c r="X10" s="171">
        <v>29</v>
      </c>
      <c r="Y10" s="178">
        <v>5</v>
      </c>
      <c r="Z10" s="179">
        <v>12</v>
      </c>
      <c r="AA10" s="166">
        <v>19</v>
      </c>
      <c r="AB10" s="171">
        <v>26</v>
      </c>
      <c r="AC10" s="178">
        <v>3</v>
      </c>
      <c r="AD10" s="179">
        <v>10</v>
      </c>
      <c r="AE10" s="166">
        <v>17</v>
      </c>
      <c r="AF10" s="166">
        <v>24</v>
      </c>
      <c r="AG10" s="167">
        <v>31</v>
      </c>
      <c r="AH10" s="165">
        <v>7</v>
      </c>
      <c r="AI10" s="166">
        <v>14</v>
      </c>
      <c r="AJ10" s="166">
        <v>21</v>
      </c>
      <c r="AK10" s="166">
        <v>28</v>
      </c>
      <c r="AL10" s="167">
        <v>4</v>
      </c>
      <c r="AM10" s="160">
        <v>11</v>
      </c>
      <c r="AN10" s="158">
        <v>18</v>
      </c>
      <c r="AO10" s="170">
        <v>25</v>
      </c>
      <c r="AP10" s="165">
        <v>2</v>
      </c>
      <c r="AQ10" s="166">
        <v>9</v>
      </c>
      <c r="AR10" s="166">
        <v>16</v>
      </c>
      <c r="AS10" s="166">
        <v>23</v>
      </c>
      <c r="AT10" s="171">
        <v>30</v>
      </c>
      <c r="AU10" s="178">
        <v>6</v>
      </c>
      <c r="AV10" s="179">
        <v>13</v>
      </c>
      <c r="AW10" s="166">
        <v>20</v>
      </c>
      <c r="AX10" s="171">
        <v>27</v>
      </c>
      <c r="AY10" s="151">
        <v>4</v>
      </c>
      <c r="AZ10" s="179">
        <v>11</v>
      </c>
      <c r="BA10" s="166">
        <v>18</v>
      </c>
      <c r="BB10" s="166">
        <v>25</v>
      </c>
      <c r="BC10" s="167"/>
      <c r="BD10" s="48"/>
      <c r="BK10" s="89"/>
    </row>
    <row r="11" spans="1:63" s="65" customFormat="1" x14ac:dyDescent="0.2">
      <c r="A11" s="54"/>
      <c r="B11" s="53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</row>
    <row r="12" spans="1:63" ht="31.5" x14ac:dyDescent="0.2">
      <c r="B12" s="39" t="s">
        <v>18</v>
      </c>
      <c r="C12" s="36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</row>
    <row r="13" spans="1:63" ht="25.5" x14ac:dyDescent="0.2">
      <c r="A13" s="60">
        <v>1</v>
      </c>
      <c r="B13" s="41" t="s">
        <v>33</v>
      </c>
      <c r="C13" s="118"/>
      <c r="D13" s="4"/>
      <c r="E13" s="4"/>
      <c r="F13" s="4"/>
      <c r="G13" s="4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4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4"/>
      <c r="AW13" s="4"/>
      <c r="AX13" s="4"/>
      <c r="AY13" s="6"/>
      <c r="AZ13" s="6"/>
      <c r="BA13" s="6"/>
      <c r="BB13" s="6"/>
      <c r="BC13" s="6"/>
    </row>
    <row r="14" spans="1:63" x14ac:dyDescent="0.2">
      <c r="A14" s="60">
        <f>A13+1</f>
        <v>2</v>
      </c>
      <c r="B14" s="40" t="s">
        <v>20</v>
      </c>
      <c r="C14" s="118"/>
      <c r="D14" s="4"/>
      <c r="E14" s="4"/>
      <c r="F14" s="4"/>
      <c r="G14" s="4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</row>
    <row r="15" spans="1:63" x14ac:dyDescent="0.2">
      <c r="A15" s="60">
        <f t="shared" ref="A15:A60" si="0">A14+1</f>
        <v>3</v>
      </c>
      <c r="B15" s="41" t="s">
        <v>16</v>
      </c>
      <c r="C15" s="118"/>
      <c r="D15" s="4"/>
      <c r="E15" s="4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4"/>
      <c r="T15" s="6"/>
      <c r="U15" s="6"/>
      <c r="V15" s="6"/>
      <c r="W15" s="6"/>
      <c r="X15" s="6"/>
      <c r="Y15" s="6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4"/>
      <c r="AZ15" s="4"/>
      <c r="BA15" s="4"/>
      <c r="BB15" s="4"/>
      <c r="BC15" s="4"/>
    </row>
    <row r="16" spans="1:63" x14ac:dyDescent="0.2">
      <c r="A16" s="60">
        <f t="shared" si="0"/>
        <v>4</v>
      </c>
      <c r="B16" s="41" t="s">
        <v>15</v>
      </c>
      <c r="C16" s="118"/>
      <c r="D16" s="4"/>
      <c r="E16" s="4"/>
      <c r="F16" s="4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4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4"/>
      <c r="AM16" s="4"/>
      <c r="AN16" s="4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4"/>
      <c r="AZ16" s="4"/>
      <c r="BA16" s="4"/>
      <c r="BB16" s="4"/>
      <c r="BC16" s="4"/>
    </row>
    <row r="17" spans="1:55" ht="25.5" x14ac:dyDescent="0.2">
      <c r="A17" s="60">
        <f t="shared" si="0"/>
        <v>5</v>
      </c>
      <c r="B17" s="40" t="s">
        <v>21</v>
      </c>
      <c r="C17" s="118"/>
      <c r="D17" s="4"/>
      <c r="E17" s="59"/>
      <c r="F17" s="5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4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4"/>
      <c r="AM17" s="4"/>
      <c r="AN17" s="4"/>
      <c r="AO17" s="4"/>
      <c r="AP17" s="6"/>
      <c r="AQ17" s="6"/>
      <c r="AR17" s="6"/>
      <c r="AS17" s="6"/>
      <c r="AT17" s="6"/>
      <c r="AU17" s="6"/>
      <c r="AV17" s="6"/>
      <c r="AW17" s="6"/>
      <c r="AX17" s="6"/>
      <c r="AY17" s="4"/>
      <c r="AZ17" s="4"/>
      <c r="BA17" s="4"/>
      <c r="BB17" s="4"/>
      <c r="BC17" s="4"/>
    </row>
    <row r="18" spans="1:55" ht="25.5" x14ac:dyDescent="0.2">
      <c r="A18" s="60">
        <f t="shared" si="0"/>
        <v>6</v>
      </c>
      <c r="B18" s="40" t="s">
        <v>32</v>
      </c>
      <c r="C18" s="118"/>
      <c r="D18" s="4"/>
      <c r="E18" s="59"/>
      <c r="F18" s="59"/>
      <c r="G18" s="59"/>
      <c r="H18" s="6"/>
      <c r="I18" s="6"/>
      <c r="J18" s="6"/>
      <c r="K18" s="6"/>
      <c r="L18" s="6"/>
      <c r="M18" s="6"/>
      <c r="N18" s="6"/>
      <c r="O18" s="6"/>
      <c r="P18" s="6"/>
      <c r="Q18" s="4"/>
      <c r="R18" s="4"/>
      <c r="S18" s="4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4"/>
      <c r="AJ18" s="4"/>
      <c r="AK18" s="4"/>
      <c r="AL18" s="4"/>
      <c r="AM18" s="4"/>
      <c r="AN18" s="4"/>
      <c r="AO18" s="4"/>
      <c r="AP18" s="6"/>
      <c r="AQ18" s="6"/>
      <c r="AR18" s="6"/>
      <c r="AS18" s="6"/>
      <c r="AT18" s="6"/>
      <c r="AU18" s="6"/>
      <c r="AV18" s="6"/>
      <c r="AW18" s="6"/>
      <c r="AX18" s="6"/>
      <c r="AY18" s="4"/>
      <c r="AZ18" s="4"/>
      <c r="BA18" s="4"/>
      <c r="BB18" s="4"/>
      <c r="BC18" s="4"/>
    </row>
    <row r="19" spans="1:55" ht="25.5" x14ac:dyDescent="0.2">
      <c r="A19" s="60">
        <f>A18+1</f>
        <v>7</v>
      </c>
      <c r="B19" s="49" t="s">
        <v>19</v>
      </c>
      <c r="C19" s="119"/>
      <c r="D19" s="59"/>
      <c r="E19" s="59"/>
      <c r="F19" s="59"/>
      <c r="G19" s="59"/>
      <c r="H19" s="59"/>
      <c r="I19" s="58"/>
      <c r="J19" s="58"/>
      <c r="K19" s="58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6"/>
      <c r="AB19" s="6"/>
      <c r="AC19" s="6"/>
      <c r="AD19" s="6"/>
      <c r="AE19" s="6"/>
      <c r="AF19" s="6"/>
      <c r="AG19" s="6"/>
      <c r="AH19" s="59"/>
      <c r="AI19" s="59"/>
      <c r="AJ19" s="59"/>
      <c r="AK19" s="59"/>
      <c r="AL19" s="59"/>
      <c r="AM19" s="59"/>
      <c r="AN19" s="59"/>
      <c r="AO19" s="59"/>
      <c r="AP19" s="58"/>
      <c r="AQ19" s="58"/>
      <c r="AR19" s="58"/>
      <c r="AS19" s="58"/>
      <c r="AT19" s="58"/>
      <c r="AU19" s="59"/>
      <c r="AV19" s="59"/>
      <c r="AW19" s="59"/>
      <c r="AX19" s="59"/>
      <c r="AY19" s="59"/>
      <c r="AZ19" s="4"/>
      <c r="BA19" s="4"/>
      <c r="BB19" s="4"/>
      <c r="BC19" s="4"/>
    </row>
    <row r="20" spans="1:55" x14ac:dyDescent="0.2">
      <c r="A20" s="109">
        <v>8</v>
      </c>
      <c r="B20" s="110" t="s">
        <v>100</v>
      </c>
      <c r="C20" s="12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4"/>
      <c r="AN20" s="4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4"/>
      <c r="BA20" s="4"/>
      <c r="BB20" s="4"/>
      <c r="BC20" s="4"/>
    </row>
    <row r="21" spans="1:55" x14ac:dyDescent="0.2">
      <c r="A21" s="109">
        <v>9</v>
      </c>
      <c r="B21" s="110" t="s">
        <v>101</v>
      </c>
      <c r="C21" s="12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4"/>
      <c r="AN21" s="4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4"/>
      <c r="BB21" s="4"/>
      <c r="BC21" s="4"/>
    </row>
    <row r="22" spans="1:55" s="65" customFormat="1" x14ac:dyDescent="0.2">
      <c r="A22" s="54"/>
      <c r="B22" s="53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</row>
    <row r="23" spans="1:55" ht="31.5" x14ac:dyDescent="0.2">
      <c r="A23" s="60"/>
      <c r="B23" s="50" t="s">
        <v>29</v>
      </c>
      <c r="C23" s="51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</row>
    <row r="24" spans="1:55" ht="25.5" x14ac:dyDescent="0.2">
      <c r="A24" s="60">
        <v>10</v>
      </c>
      <c r="B24" s="40" t="s">
        <v>91</v>
      </c>
      <c r="C24" s="44"/>
      <c r="D24" s="4"/>
      <c r="E24" s="4"/>
      <c r="F24" s="6"/>
      <c r="G24" s="6"/>
      <c r="H24" s="6"/>
      <c r="I24" s="6"/>
      <c r="J24" s="6"/>
      <c r="K24" s="6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4"/>
      <c r="AY24" s="4"/>
      <c r="AZ24" s="4"/>
      <c r="BA24" s="4"/>
      <c r="BB24" s="4"/>
      <c r="BC24" s="4"/>
    </row>
    <row r="25" spans="1:55" ht="25.5" x14ac:dyDescent="0.2">
      <c r="A25" s="60">
        <v>11</v>
      </c>
      <c r="B25" s="40" t="s">
        <v>1</v>
      </c>
      <c r="C25" s="44"/>
      <c r="D25" s="4"/>
      <c r="E25" s="4"/>
      <c r="F25" s="6"/>
      <c r="G25" s="6"/>
      <c r="H25" s="6"/>
      <c r="I25" s="6"/>
      <c r="J25" s="6"/>
      <c r="K25" s="6"/>
      <c r="L25" s="4"/>
      <c r="M25" s="4"/>
      <c r="N25" s="4"/>
      <c r="O25" s="4"/>
      <c r="P25" s="4"/>
      <c r="Q25" s="4"/>
      <c r="R25" s="4"/>
      <c r="S25" s="4"/>
      <c r="T25" s="6"/>
      <c r="U25" s="6"/>
      <c r="V25" s="6"/>
      <c r="W25" s="6"/>
      <c r="X25" s="6"/>
      <c r="Y25" s="6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</row>
    <row r="26" spans="1:55" x14ac:dyDescent="0.2">
      <c r="A26" s="60">
        <f t="shared" si="0"/>
        <v>12</v>
      </c>
      <c r="B26" s="40" t="s">
        <v>2</v>
      </c>
      <c r="C26" s="44"/>
      <c r="D26" s="4"/>
      <c r="E26" s="4"/>
      <c r="F26" s="6"/>
      <c r="G26" s="6"/>
      <c r="H26" s="6"/>
      <c r="I26" s="6"/>
      <c r="J26" s="6"/>
      <c r="K26" s="6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4"/>
      <c r="AY26" s="4"/>
      <c r="AZ26" s="4"/>
      <c r="BA26" s="4"/>
      <c r="BB26" s="4"/>
      <c r="BC26" s="4"/>
    </row>
    <row r="27" spans="1:55" x14ac:dyDescent="0.2">
      <c r="A27" s="60">
        <v>13</v>
      </c>
      <c r="B27" s="40" t="s">
        <v>102</v>
      </c>
      <c r="C27" s="44"/>
      <c r="D27" s="12"/>
      <c r="E27" s="12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4"/>
      <c r="AC27" s="4"/>
      <c r="AD27" s="4"/>
      <c r="AE27" s="4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4"/>
      <c r="AY27" s="4"/>
      <c r="AZ27" s="4"/>
      <c r="BA27" s="4"/>
      <c r="BB27" s="4"/>
      <c r="BC27" s="4"/>
    </row>
    <row r="28" spans="1:55" x14ac:dyDescent="0.2">
      <c r="A28" s="60">
        <v>14</v>
      </c>
      <c r="B28" s="40" t="s">
        <v>103</v>
      </c>
      <c r="C28" s="44"/>
      <c r="D28" s="4"/>
      <c r="E28" s="4"/>
      <c r="F28" s="6"/>
      <c r="G28" s="6"/>
      <c r="H28" s="6"/>
      <c r="I28" s="6"/>
      <c r="J28" s="6"/>
      <c r="K28" s="6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4"/>
      <c r="AY28" s="4"/>
      <c r="AZ28" s="4"/>
      <c r="BA28" s="4"/>
      <c r="BB28" s="4"/>
      <c r="BC28" s="4"/>
    </row>
    <row r="29" spans="1:55" ht="25.5" x14ac:dyDescent="0.2">
      <c r="A29" s="60">
        <v>15</v>
      </c>
      <c r="B29" s="40" t="s">
        <v>0</v>
      </c>
      <c r="C29" s="44"/>
      <c r="D29" s="4"/>
      <c r="E29" s="4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4"/>
      <c r="AX29" s="4"/>
      <c r="AY29" s="4"/>
      <c r="AZ29" s="4"/>
      <c r="BA29" s="4"/>
      <c r="BB29" s="4"/>
      <c r="BC29" s="4"/>
    </row>
    <row r="30" spans="1:55" x14ac:dyDescent="0.2">
      <c r="A30" s="60">
        <v>16</v>
      </c>
      <c r="B30" s="40" t="s">
        <v>3</v>
      </c>
      <c r="C30" s="44"/>
      <c r="D30" s="4"/>
      <c r="E30" s="4"/>
      <c r="F30" s="6"/>
      <c r="G30" s="6"/>
      <c r="H30" s="6"/>
      <c r="I30" s="6"/>
      <c r="J30" s="6"/>
      <c r="K30" s="6"/>
      <c r="L30" s="4"/>
      <c r="M30" s="4"/>
      <c r="N30" s="4"/>
      <c r="O30" s="4"/>
      <c r="P30" s="4"/>
      <c r="Q30" s="4"/>
      <c r="R30" s="4"/>
      <c r="S30" s="4"/>
      <c r="T30" s="6"/>
      <c r="U30" s="6"/>
      <c r="V30" s="6"/>
      <c r="W30" s="6"/>
      <c r="X30" s="6"/>
      <c r="Y30" s="6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6"/>
      <c r="AP30" s="6"/>
      <c r="AQ30" s="6"/>
      <c r="AR30" s="6"/>
      <c r="AS30" s="6"/>
      <c r="AT30" s="6"/>
      <c r="AU30" s="6"/>
      <c r="AV30" s="6"/>
      <c r="AW30" s="4"/>
      <c r="AX30" s="4"/>
      <c r="AY30" s="4"/>
      <c r="AZ30" s="4"/>
      <c r="BA30" s="6"/>
      <c r="BB30" s="6"/>
      <c r="BC30" s="6"/>
    </row>
    <row r="31" spans="1:55" ht="25.5" x14ac:dyDescent="0.2">
      <c r="A31" s="60">
        <f t="shared" si="0"/>
        <v>17</v>
      </c>
      <c r="B31" s="40" t="s">
        <v>34</v>
      </c>
      <c r="C31" s="44"/>
      <c r="D31" s="4"/>
      <c r="E31" s="4"/>
      <c r="F31" s="6"/>
      <c r="G31" s="6"/>
      <c r="H31" s="6"/>
      <c r="I31" s="6"/>
      <c r="J31" s="6"/>
      <c r="K31" s="6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6"/>
      <c r="AP31" s="6"/>
      <c r="AQ31" s="6"/>
      <c r="AR31" s="6"/>
      <c r="AS31" s="6"/>
      <c r="AT31" s="6"/>
      <c r="AU31" s="6"/>
      <c r="AV31" s="6"/>
      <c r="AW31" s="4"/>
      <c r="AX31" s="4"/>
      <c r="AY31" s="4"/>
      <c r="AZ31" s="4"/>
      <c r="BA31" s="4"/>
      <c r="BB31" s="4"/>
      <c r="BC31" s="4"/>
    </row>
    <row r="32" spans="1:55" ht="76.5" x14ac:dyDescent="0.2">
      <c r="A32" s="60">
        <f t="shared" si="0"/>
        <v>18</v>
      </c>
      <c r="B32" s="40" t="s">
        <v>26</v>
      </c>
      <c r="C32" s="44"/>
      <c r="D32" s="4"/>
      <c r="E32" s="4"/>
      <c r="F32" s="6"/>
      <c r="G32" s="6"/>
      <c r="H32" s="6"/>
      <c r="I32" s="6"/>
      <c r="J32" s="6"/>
      <c r="K32" s="6"/>
      <c r="L32" s="6"/>
      <c r="M32" s="6"/>
      <c r="N32" s="6"/>
      <c r="O32" s="4"/>
      <c r="P32" s="4"/>
      <c r="Q32" s="4"/>
      <c r="R32" s="4"/>
      <c r="S32" s="4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4"/>
      <c r="AK32" s="4"/>
      <c r="AL32" s="4"/>
      <c r="AM32" s="4"/>
      <c r="AN32" s="4"/>
      <c r="AO32" s="6"/>
      <c r="AP32" s="6"/>
      <c r="AQ32" s="6"/>
      <c r="AR32" s="6"/>
      <c r="AS32" s="6"/>
      <c r="AT32" s="6"/>
      <c r="AU32" s="6"/>
      <c r="AV32" s="6"/>
      <c r="AW32" s="6"/>
      <c r="AX32" s="4"/>
      <c r="AY32" s="4"/>
      <c r="AZ32" s="4"/>
      <c r="BA32" s="4"/>
      <c r="BB32" s="4"/>
      <c r="BC32" s="4"/>
    </row>
    <row r="33" spans="1:55" ht="25.5" x14ac:dyDescent="0.2">
      <c r="A33" s="60">
        <f t="shared" si="0"/>
        <v>19</v>
      </c>
      <c r="B33" s="40" t="s">
        <v>182</v>
      </c>
      <c r="C33" s="4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</row>
    <row r="34" spans="1:55" ht="25.5" x14ac:dyDescent="0.2">
      <c r="A34" s="60">
        <f t="shared" si="0"/>
        <v>20</v>
      </c>
      <c r="B34" s="40" t="s">
        <v>93</v>
      </c>
      <c r="C34" s="46"/>
      <c r="D34" s="4"/>
      <c r="E34" s="4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4"/>
      <c r="BB34" s="4"/>
      <c r="BC34" s="4"/>
    </row>
    <row r="35" spans="1:55" ht="25.5" x14ac:dyDescent="0.2">
      <c r="A35" s="60">
        <f t="shared" si="0"/>
        <v>21</v>
      </c>
      <c r="B35" s="40" t="s">
        <v>27</v>
      </c>
      <c r="C35" s="44"/>
      <c r="D35" s="4"/>
      <c r="E35" s="4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4"/>
      <c r="BC35" s="4"/>
    </row>
    <row r="36" spans="1:55" ht="27" customHeight="1" x14ac:dyDescent="0.2">
      <c r="A36" s="60">
        <f t="shared" si="0"/>
        <v>22</v>
      </c>
      <c r="B36" s="40" t="s">
        <v>4</v>
      </c>
      <c r="C36" s="44"/>
      <c r="D36" s="4"/>
      <c r="E36" s="4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4"/>
      <c r="BC36" s="4"/>
    </row>
    <row r="37" spans="1:55" x14ac:dyDescent="0.2">
      <c r="A37" s="60">
        <f t="shared" si="0"/>
        <v>23</v>
      </c>
      <c r="B37" s="40" t="s">
        <v>5</v>
      </c>
      <c r="C37" s="44"/>
      <c r="D37" s="4"/>
      <c r="E37" s="4"/>
      <c r="F37" s="6"/>
      <c r="G37" s="6"/>
      <c r="H37" s="6"/>
      <c r="I37" s="6"/>
      <c r="J37" s="6"/>
      <c r="K37" s="6"/>
      <c r="L37" s="4"/>
      <c r="M37" s="4"/>
      <c r="N37" s="4"/>
      <c r="O37" s="4"/>
      <c r="P37" s="4"/>
      <c r="Q37" s="4"/>
      <c r="R37" s="4"/>
      <c r="S37" s="4"/>
      <c r="T37" s="6"/>
      <c r="U37" s="6"/>
      <c r="V37" s="6"/>
      <c r="W37" s="6"/>
      <c r="X37" s="6"/>
      <c r="Y37" s="6"/>
      <c r="Z37" s="6"/>
      <c r="AA37" s="6"/>
      <c r="AB37" s="6"/>
      <c r="AC37" s="6"/>
      <c r="AD37" s="4"/>
      <c r="AE37" s="4"/>
      <c r="AF37" s="4"/>
      <c r="AG37" s="4"/>
      <c r="AH37" s="4"/>
      <c r="AI37" s="4"/>
      <c r="AJ37" s="4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4"/>
      <c r="BC37" s="4"/>
    </row>
    <row r="38" spans="1:55" ht="25.5" x14ac:dyDescent="0.2">
      <c r="A38" s="60">
        <f t="shared" si="0"/>
        <v>24</v>
      </c>
      <c r="B38" s="40" t="s">
        <v>104</v>
      </c>
      <c r="C38" s="4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6"/>
      <c r="U38" s="6"/>
      <c r="V38" s="6"/>
      <c r="W38" s="6"/>
      <c r="X38" s="6"/>
      <c r="Y38" s="6"/>
      <c r="Z38" s="6"/>
      <c r="AA38" s="6"/>
      <c r="AB38" s="6"/>
      <c r="AC38" s="6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</row>
    <row r="39" spans="1:55" x14ac:dyDescent="0.2">
      <c r="A39" s="60">
        <f t="shared" si="0"/>
        <v>25</v>
      </c>
      <c r="B39" s="40" t="s">
        <v>17</v>
      </c>
      <c r="C39" s="44"/>
      <c r="D39" s="4"/>
      <c r="E39" s="4"/>
      <c r="F39" s="6"/>
      <c r="G39" s="6"/>
      <c r="H39" s="6"/>
      <c r="I39" s="6"/>
      <c r="J39" s="6"/>
      <c r="K39" s="6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4"/>
      <c r="BA39" s="4"/>
      <c r="BB39" s="4"/>
      <c r="BC39" s="4"/>
    </row>
    <row r="40" spans="1:55" ht="25.5" x14ac:dyDescent="0.2">
      <c r="A40" s="60">
        <f t="shared" si="0"/>
        <v>26</v>
      </c>
      <c r="B40" s="40" t="s">
        <v>56</v>
      </c>
      <c r="C40" s="44"/>
      <c r="D40" s="4"/>
      <c r="E40" s="4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4"/>
      <c r="BA40" s="4"/>
      <c r="BB40" s="4"/>
      <c r="BC40" s="4"/>
    </row>
    <row r="41" spans="1:55" ht="38.25" x14ac:dyDescent="0.2">
      <c r="A41" s="60">
        <f t="shared" si="0"/>
        <v>27</v>
      </c>
      <c r="B41" s="40" t="s">
        <v>25</v>
      </c>
      <c r="C41" s="44"/>
      <c r="D41" s="4"/>
      <c r="E41" s="4"/>
      <c r="F41" s="6"/>
      <c r="G41" s="6"/>
      <c r="H41" s="6"/>
      <c r="I41" s="6"/>
      <c r="J41" s="6"/>
      <c r="K41" s="6"/>
      <c r="L41" s="4"/>
      <c r="M41" s="4"/>
      <c r="N41" s="4"/>
      <c r="O41" s="4"/>
      <c r="P41" s="4"/>
      <c r="Q41" s="4"/>
      <c r="R41" s="4"/>
      <c r="S41" s="4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4"/>
      <c r="AH41" s="4"/>
      <c r="AI41" s="4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4"/>
      <c r="AW41" s="4"/>
      <c r="AX41" s="4"/>
      <c r="AY41" s="4"/>
      <c r="AZ41" s="4"/>
      <c r="BA41" s="4"/>
      <c r="BB41" s="4"/>
      <c r="BC41" s="4"/>
    </row>
    <row r="42" spans="1:55" s="65" customFormat="1" x14ac:dyDescent="0.2">
      <c r="A42" s="112">
        <v>28</v>
      </c>
      <c r="B42" s="120" t="s">
        <v>105</v>
      </c>
      <c r="C42" s="111"/>
      <c r="D42" s="59"/>
      <c r="E42" s="59"/>
      <c r="F42" s="59"/>
      <c r="G42" s="59"/>
      <c r="H42" s="59"/>
      <c r="I42" s="58"/>
      <c r="J42" s="58"/>
      <c r="K42" s="58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9"/>
      <c r="BA42" s="59"/>
      <c r="BB42" s="59"/>
      <c r="BC42" s="59"/>
    </row>
    <row r="43" spans="1:55" s="3" customFormat="1" ht="16.5" x14ac:dyDescent="0.2">
      <c r="A43" s="115"/>
      <c r="B43" s="116"/>
      <c r="C43" s="117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</row>
    <row r="44" spans="1:55" ht="47.25" x14ac:dyDescent="0.2">
      <c r="A44" s="60"/>
      <c r="B44" s="39" t="s">
        <v>30</v>
      </c>
      <c r="C44" s="51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</row>
    <row r="45" spans="1:55" ht="25.5" x14ac:dyDescent="0.2">
      <c r="A45" s="60">
        <v>29</v>
      </c>
      <c r="B45" s="40" t="s">
        <v>57</v>
      </c>
      <c r="C45" s="44"/>
      <c r="D45" s="4"/>
      <c r="E45" s="4"/>
      <c r="F45" s="6"/>
      <c r="G45" s="6"/>
      <c r="H45" s="6"/>
      <c r="I45" s="6"/>
      <c r="J45" s="6"/>
      <c r="K45" s="6"/>
      <c r="L45" s="4"/>
      <c r="M45" s="4"/>
      <c r="N45" s="4"/>
      <c r="O45" s="4"/>
      <c r="P45" s="4"/>
      <c r="Q45" s="4"/>
      <c r="R45" s="4"/>
      <c r="S45" s="4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</row>
    <row r="46" spans="1:55" ht="25.5" x14ac:dyDescent="0.2">
      <c r="A46" s="60">
        <v>30</v>
      </c>
      <c r="B46" s="40" t="s">
        <v>6</v>
      </c>
      <c r="C46" s="44"/>
      <c r="D46" s="4"/>
      <c r="E46" s="4"/>
      <c r="F46" s="6"/>
      <c r="G46" s="6"/>
      <c r="H46" s="6"/>
      <c r="I46" s="6"/>
      <c r="J46" s="6"/>
      <c r="K46" s="6"/>
      <c r="L46" s="4"/>
      <c r="M46" s="4"/>
      <c r="N46" s="4"/>
      <c r="O46" s="4"/>
      <c r="P46" s="4"/>
      <c r="Q46" s="4"/>
      <c r="R46" s="4"/>
      <c r="S46" s="4"/>
      <c r="T46" s="6"/>
      <c r="U46" s="6"/>
      <c r="V46" s="6"/>
      <c r="W46" s="6"/>
      <c r="X46" s="6"/>
      <c r="Y46" s="6"/>
      <c r="Z46" s="6"/>
      <c r="AA46" s="6"/>
      <c r="AB46" s="4"/>
      <c r="AC46" s="4"/>
      <c r="AD46" s="4"/>
      <c r="AE46" s="4"/>
      <c r="AF46" s="4"/>
      <c r="AG46" s="4"/>
      <c r="AH46" s="4"/>
      <c r="AI46" s="4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</row>
    <row r="47" spans="1:55" ht="25.5" x14ac:dyDescent="0.2">
      <c r="A47" s="60">
        <v>31</v>
      </c>
      <c r="B47" s="41" t="s">
        <v>28</v>
      </c>
      <c r="C47" s="44"/>
      <c r="D47" s="4"/>
      <c r="E47" s="4"/>
      <c r="F47" s="6"/>
      <c r="G47" s="6"/>
      <c r="H47" s="6"/>
      <c r="I47" s="6"/>
      <c r="J47" s="6"/>
      <c r="K47" s="6"/>
      <c r="L47" s="4"/>
      <c r="M47" s="4"/>
      <c r="N47" s="4"/>
      <c r="O47" s="4"/>
      <c r="P47" s="4"/>
      <c r="Q47" s="4"/>
      <c r="R47" s="4"/>
      <c r="S47" s="4"/>
      <c r="T47" s="6"/>
      <c r="U47" s="6"/>
      <c r="V47" s="6"/>
      <c r="W47" s="6"/>
      <c r="X47" s="6"/>
      <c r="Y47" s="6"/>
      <c r="Z47" s="6"/>
      <c r="AA47" s="6"/>
      <c r="AB47" s="4"/>
      <c r="AC47" s="4"/>
      <c r="AD47" s="4"/>
      <c r="AE47" s="4"/>
      <c r="AF47" s="4"/>
      <c r="AG47" s="4"/>
      <c r="AH47" s="4"/>
      <c r="AI47" s="4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4"/>
      <c r="BB47" s="4"/>
      <c r="BC47" s="4"/>
    </row>
    <row r="48" spans="1:55" ht="15.75" x14ac:dyDescent="0.2">
      <c r="A48" s="60"/>
      <c r="B48" s="39" t="s">
        <v>7</v>
      </c>
      <c r="C48" s="36"/>
      <c r="D48" s="1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</row>
    <row r="49" spans="1:55" x14ac:dyDescent="0.2">
      <c r="A49" s="60">
        <v>32</v>
      </c>
      <c r="B49" s="40" t="s">
        <v>11</v>
      </c>
      <c r="C49" s="44"/>
      <c r="D49" s="4"/>
      <c r="E49" s="4"/>
      <c r="F49" s="6"/>
      <c r="G49" s="6"/>
      <c r="H49" s="6"/>
      <c r="I49" s="6"/>
      <c r="J49" s="6"/>
      <c r="K49" s="6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4"/>
      <c r="BC49" s="4"/>
    </row>
    <row r="50" spans="1:55" x14ac:dyDescent="0.2">
      <c r="A50" s="60">
        <v>33</v>
      </c>
      <c r="B50" s="40" t="s">
        <v>8</v>
      </c>
      <c r="C50" s="44"/>
      <c r="D50" s="4"/>
      <c r="E50" s="4"/>
      <c r="F50" s="6"/>
      <c r="G50" s="6"/>
      <c r="H50" s="6"/>
      <c r="I50" s="6"/>
      <c r="J50" s="6"/>
      <c r="K50" s="6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4"/>
      <c r="BC50" s="4"/>
    </row>
    <row r="51" spans="1:55" ht="25.5" x14ac:dyDescent="0.2">
      <c r="A51" s="60">
        <f t="shared" si="0"/>
        <v>34</v>
      </c>
      <c r="B51" s="40" t="s">
        <v>9</v>
      </c>
      <c r="C51" s="44"/>
      <c r="D51" s="4"/>
      <c r="E51" s="4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4"/>
      <c r="BC51" s="4"/>
    </row>
    <row r="52" spans="1:55" ht="25.5" x14ac:dyDescent="0.2">
      <c r="A52" s="60">
        <f t="shared" si="0"/>
        <v>35</v>
      </c>
      <c r="B52" s="40" t="s">
        <v>10</v>
      </c>
      <c r="C52" s="44"/>
      <c r="D52" s="4"/>
      <c r="E52" s="4"/>
      <c r="F52" s="6"/>
      <c r="G52" s="6"/>
      <c r="H52" s="6"/>
      <c r="I52" s="6"/>
      <c r="J52" s="6"/>
      <c r="K52" s="6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4"/>
      <c r="BC52" s="4"/>
    </row>
    <row r="53" spans="1:55" s="65" customFormat="1" x14ac:dyDescent="0.2">
      <c r="A53" s="54"/>
      <c r="B53" s="53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</row>
    <row r="54" spans="1:55" ht="15.75" x14ac:dyDescent="0.2">
      <c r="A54" s="60"/>
      <c r="B54" s="39" t="s">
        <v>12</v>
      </c>
      <c r="C54" s="36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</row>
    <row r="55" spans="1:55" ht="25.5" x14ac:dyDescent="0.2">
      <c r="A55" s="60">
        <v>36</v>
      </c>
      <c r="B55" s="40" t="s">
        <v>14</v>
      </c>
      <c r="C55" s="44"/>
      <c r="D55" s="4"/>
      <c r="E55" s="4"/>
      <c r="F55" s="6"/>
      <c r="G55" s="6"/>
      <c r="H55" s="6"/>
      <c r="I55" s="6"/>
      <c r="J55" s="6"/>
      <c r="K55" s="6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6"/>
      <c r="AM55" s="6"/>
      <c r="AN55" s="6"/>
      <c r="AO55" s="6"/>
      <c r="AP55" s="6"/>
      <c r="AQ55" s="6"/>
      <c r="AR55" s="6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</row>
    <row r="56" spans="1:55" ht="25.5" x14ac:dyDescent="0.2">
      <c r="A56" s="60">
        <v>37</v>
      </c>
      <c r="B56" s="40" t="s">
        <v>31</v>
      </c>
      <c r="C56" s="44"/>
      <c r="D56" s="4"/>
      <c r="E56" s="4"/>
      <c r="F56" s="6"/>
      <c r="G56" s="6"/>
      <c r="H56" s="6"/>
      <c r="I56" s="6"/>
      <c r="J56" s="6"/>
      <c r="K56" s="6"/>
      <c r="L56" s="6"/>
      <c r="M56" s="6"/>
      <c r="N56" s="6"/>
      <c r="O56" s="6"/>
      <c r="P56" s="4"/>
      <c r="Q56" s="4"/>
      <c r="R56" s="4"/>
      <c r="S56" s="4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4"/>
      <c r="AG56" s="4"/>
      <c r="AH56" s="4"/>
      <c r="AI56" s="4"/>
      <c r="AJ56" s="4"/>
      <c r="AK56" s="4"/>
      <c r="AL56" s="6"/>
      <c r="AM56" s="6"/>
      <c r="AN56" s="6"/>
      <c r="AO56" s="6"/>
      <c r="AP56" s="6"/>
      <c r="AQ56" s="6"/>
      <c r="AR56" s="6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</row>
    <row r="57" spans="1:55" ht="25.5" x14ac:dyDescent="0.2">
      <c r="A57" s="60">
        <v>38</v>
      </c>
      <c r="B57" s="40" t="s">
        <v>13</v>
      </c>
      <c r="C57" s="44"/>
      <c r="D57" s="4"/>
      <c r="E57" s="4"/>
      <c r="F57" s="6"/>
      <c r="G57" s="6"/>
      <c r="H57" s="6"/>
      <c r="I57" s="6"/>
      <c r="J57" s="6"/>
      <c r="K57" s="6"/>
      <c r="L57" s="4"/>
      <c r="M57" s="4"/>
      <c r="N57" s="4"/>
      <c r="O57" s="4"/>
      <c r="P57" s="4"/>
      <c r="Q57" s="4"/>
      <c r="R57" s="4"/>
      <c r="S57" s="4"/>
      <c r="T57" s="6"/>
      <c r="U57" s="6"/>
      <c r="V57" s="6"/>
      <c r="W57" s="6"/>
      <c r="X57" s="6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4"/>
      <c r="AZ57" s="4"/>
      <c r="BA57" s="4"/>
      <c r="BB57" s="4"/>
      <c r="BC57" s="4"/>
    </row>
    <row r="58" spans="1:55" ht="25.5" x14ac:dyDescent="0.2">
      <c r="A58" s="60">
        <f t="shared" si="0"/>
        <v>39</v>
      </c>
      <c r="B58" s="40" t="s">
        <v>96</v>
      </c>
      <c r="C58" s="44"/>
      <c r="D58" s="4"/>
      <c r="E58" s="4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4"/>
      <c r="Z58" s="4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</row>
    <row r="59" spans="1:55" x14ac:dyDescent="0.2">
      <c r="A59" s="60">
        <f t="shared" si="0"/>
        <v>40</v>
      </c>
      <c r="B59" s="42" t="s">
        <v>107</v>
      </c>
      <c r="C59" s="65"/>
      <c r="D59" s="4"/>
      <c r="E59" s="4"/>
      <c r="F59" s="6"/>
      <c r="G59" s="6"/>
      <c r="H59" s="6"/>
      <c r="I59" s="6"/>
      <c r="J59" s="6"/>
      <c r="K59" s="6"/>
      <c r="L59" s="4"/>
      <c r="M59" s="4"/>
      <c r="N59" s="4"/>
      <c r="O59" s="4"/>
      <c r="P59" s="4"/>
      <c r="Q59" s="4"/>
      <c r="R59" s="4"/>
      <c r="S59" s="4"/>
      <c r="T59" s="6"/>
      <c r="U59" s="6"/>
      <c r="V59" s="6"/>
      <c r="W59" s="6"/>
      <c r="X59" s="6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</row>
    <row r="60" spans="1:55" x14ac:dyDescent="0.2">
      <c r="A60" s="60">
        <f t="shared" si="0"/>
        <v>41</v>
      </c>
      <c r="B60" s="42" t="s">
        <v>108</v>
      </c>
      <c r="C60" s="65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6"/>
      <c r="AM60" s="6"/>
      <c r="AN60" s="6"/>
      <c r="AO60" s="6"/>
      <c r="AP60" s="6"/>
      <c r="AQ60" s="6"/>
      <c r="AR60" s="6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</row>
    <row r="61" spans="1:55" s="65" customFormat="1" x14ac:dyDescent="0.2">
      <c r="A61" s="54"/>
      <c r="B61" s="53"/>
      <c r="C61" s="5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/>
      <c r="AV61" s="114"/>
      <c r="AW61" s="114"/>
      <c r="AX61" s="114"/>
      <c r="AY61" s="114"/>
      <c r="AZ61" s="114"/>
      <c r="BA61" s="114"/>
      <c r="BB61" s="114"/>
      <c r="BC61" s="114"/>
    </row>
    <row r="62" spans="1:55" ht="15.75" x14ac:dyDescent="0.2">
      <c r="B62" s="39" t="s">
        <v>22</v>
      </c>
      <c r="C62" s="56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</row>
    <row r="63" spans="1:55" x14ac:dyDescent="0.2">
      <c r="A63" s="113">
        <v>42</v>
      </c>
      <c r="B63" s="42" t="s">
        <v>24</v>
      </c>
      <c r="C63" s="46"/>
      <c r="D63" s="4"/>
      <c r="E63" s="4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4"/>
      <c r="R63" s="4"/>
      <c r="S63" s="4"/>
      <c r="T63" s="6"/>
      <c r="U63" s="6"/>
      <c r="V63" s="6"/>
      <c r="W63" s="6"/>
      <c r="X63" s="6"/>
      <c r="Y63" s="6"/>
      <c r="Z63" s="6"/>
      <c r="AA63" s="6"/>
      <c r="AB63" s="4"/>
      <c r="AC63" s="4"/>
      <c r="AD63" s="4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</row>
    <row r="64" spans="1:55" x14ac:dyDescent="0.2">
      <c r="A64" s="113">
        <v>43</v>
      </c>
      <c r="B64" s="43" t="s">
        <v>23</v>
      </c>
      <c r="C64" s="46"/>
      <c r="D64" s="4"/>
      <c r="E64" s="4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4"/>
      <c r="R64" s="4"/>
      <c r="S64" s="4"/>
      <c r="T64" s="6"/>
      <c r="U64" s="6"/>
      <c r="V64" s="6"/>
      <c r="W64" s="6"/>
      <c r="X64" s="6"/>
      <c r="Y64" s="6"/>
      <c r="Z64" s="6"/>
      <c r="AA64" s="6"/>
      <c r="AB64" s="4"/>
      <c r="AC64" s="4"/>
      <c r="AD64" s="4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</row>
    <row r="65" spans="1:55" s="65" customFormat="1" x14ac:dyDescent="0.2">
      <c r="A65" s="54"/>
      <c r="B65" s="53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</row>
    <row r="66" spans="1:55" s="3" customFormat="1" ht="15.75" x14ac:dyDescent="0.2">
      <c r="B66" s="45" t="s">
        <v>95</v>
      </c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</row>
    <row r="67" spans="1:55" s="3" customFormat="1" x14ac:dyDescent="0.2">
      <c r="B67" s="42" t="s">
        <v>94</v>
      </c>
      <c r="C67" s="46"/>
      <c r="D67" s="4"/>
      <c r="E67" s="4"/>
      <c r="F67" s="6"/>
      <c r="G67" s="6"/>
      <c r="H67" s="6"/>
      <c r="I67" s="6"/>
      <c r="J67" s="6"/>
      <c r="K67" s="6"/>
      <c r="L67" s="6"/>
      <c r="M67" s="6"/>
      <c r="N67" s="6"/>
      <c r="O67" s="4"/>
      <c r="P67" s="4"/>
      <c r="Q67" s="4"/>
      <c r="R67" s="4"/>
      <c r="S67" s="4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4"/>
      <c r="AG67" s="4"/>
      <c r="AH67" s="4"/>
      <c r="AI67" s="4"/>
      <c r="AJ67" s="4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4"/>
      <c r="AZ67" s="4"/>
      <c r="BA67" s="4"/>
      <c r="BB67" s="4"/>
      <c r="BC67" s="4"/>
    </row>
    <row r="68" spans="1:55" s="65" customFormat="1" x14ac:dyDescent="0.2">
      <c r="A68" s="54"/>
      <c r="B68" s="53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</row>
    <row r="69" spans="1:55" s="3" customFormat="1" x14ac:dyDescent="0.2">
      <c r="B69" s="37"/>
    </row>
    <row r="70" spans="1:55" s="3" customFormat="1" x14ac:dyDescent="0.2">
      <c r="B70" s="37"/>
    </row>
    <row r="71" spans="1:55" s="3" customFormat="1" x14ac:dyDescent="0.2">
      <c r="B71" s="37"/>
    </row>
    <row r="72" spans="1:55" s="3" customFormat="1" x14ac:dyDescent="0.2">
      <c r="B72" s="37"/>
    </row>
    <row r="73" spans="1:55" s="3" customFormat="1" x14ac:dyDescent="0.2">
      <c r="B73" s="37"/>
    </row>
    <row r="74" spans="1:55" s="3" customFormat="1" x14ac:dyDescent="0.2">
      <c r="B74" s="37"/>
    </row>
    <row r="75" spans="1:55" s="3" customFormat="1" x14ac:dyDescent="0.2">
      <c r="B75" s="37"/>
    </row>
    <row r="76" spans="1:55" s="3" customFormat="1" x14ac:dyDescent="0.2">
      <c r="B76" s="37"/>
    </row>
    <row r="77" spans="1:55" s="3" customFormat="1" x14ac:dyDescent="0.2">
      <c r="B77" s="37"/>
    </row>
    <row r="78" spans="1:55" s="3" customFormat="1" x14ac:dyDescent="0.2">
      <c r="B78" s="37"/>
    </row>
    <row r="79" spans="1:55" s="3" customFormat="1" x14ac:dyDescent="0.2">
      <c r="B79" s="37"/>
    </row>
    <row r="80" spans="1:55" s="3" customFormat="1" x14ac:dyDescent="0.2">
      <c r="B80" s="37"/>
    </row>
    <row r="81" spans="2:2" s="3" customFormat="1" x14ac:dyDescent="0.2">
      <c r="B81" s="37"/>
    </row>
    <row r="82" spans="2:2" s="3" customFormat="1" x14ac:dyDescent="0.2">
      <c r="B82" s="37"/>
    </row>
    <row r="83" spans="2:2" s="3" customFormat="1" x14ac:dyDescent="0.2">
      <c r="B83" s="37"/>
    </row>
    <row r="84" spans="2:2" s="3" customFormat="1" x14ac:dyDescent="0.2">
      <c r="B84" s="37"/>
    </row>
    <row r="85" spans="2:2" s="3" customFormat="1" x14ac:dyDescent="0.2">
      <c r="B85" s="37"/>
    </row>
    <row r="86" spans="2:2" s="3" customFormat="1" x14ac:dyDescent="0.2">
      <c r="B86" s="37"/>
    </row>
    <row r="87" spans="2:2" s="3" customFormat="1" x14ac:dyDescent="0.2">
      <c r="B87" s="37"/>
    </row>
    <row r="88" spans="2:2" s="3" customFormat="1" x14ac:dyDescent="0.2">
      <c r="B88" s="37"/>
    </row>
    <row r="89" spans="2:2" s="3" customFormat="1" x14ac:dyDescent="0.2">
      <c r="B89" s="37"/>
    </row>
    <row r="90" spans="2:2" s="3" customFormat="1" x14ac:dyDescent="0.2">
      <c r="B90" s="37"/>
    </row>
    <row r="91" spans="2:2" s="3" customFormat="1" x14ac:dyDescent="0.2">
      <c r="B91" s="37"/>
    </row>
    <row r="92" spans="2:2" s="3" customFormat="1" x14ac:dyDescent="0.2">
      <c r="B92" s="37"/>
    </row>
    <row r="93" spans="2:2" s="3" customFormat="1" x14ac:dyDescent="0.2">
      <c r="B93" s="37"/>
    </row>
    <row r="94" spans="2:2" s="3" customFormat="1" x14ac:dyDescent="0.2">
      <c r="B94" s="37"/>
    </row>
    <row r="95" spans="2:2" s="3" customFormat="1" x14ac:dyDescent="0.2">
      <c r="B95" s="37"/>
    </row>
    <row r="96" spans="2:2" s="3" customFormat="1" x14ac:dyDescent="0.2">
      <c r="B96" s="37"/>
    </row>
    <row r="97" spans="2:2" s="3" customFormat="1" x14ac:dyDescent="0.2">
      <c r="B97" s="37"/>
    </row>
    <row r="98" spans="2:2" s="3" customFormat="1" x14ac:dyDescent="0.2">
      <c r="B98" s="37"/>
    </row>
    <row r="99" spans="2:2" s="3" customFormat="1" x14ac:dyDescent="0.2">
      <c r="B99" s="37"/>
    </row>
    <row r="100" spans="2:2" s="3" customFormat="1" x14ac:dyDescent="0.2">
      <c r="B100" s="37"/>
    </row>
    <row r="101" spans="2:2" s="3" customFormat="1" x14ac:dyDescent="0.2">
      <c r="B101" s="37"/>
    </row>
    <row r="102" spans="2:2" s="3" customFormat="1" x14ac:dyDescent="0.2">
      <c r="B102" s="37"/>
    </row>
    <row r="103" spans="2:2" s="3" customFormat="1" x14ac:dyDescent="0.2">
      <c r="B103" s="37"/>
    </row>
    <row r="104" spans="2:2" s="3" customFormat="1" x14ac:dyDescent="0.2">
      <c r="B104" s="37"/>
    </row>
    <row r="105" spans="2:2" s="3" customFormat="1" x14ac:dyDescent="0.2">
      <c r="B105" s="37"/>
    </row>
    <row r="106" spans="2:2" s="3" customFormat="1" x14ac:dyDescent="0.2">
      <c r="B106" s="37"/>
    </row>
    <row r="107" spans="2:2" s="3" customFormat="1" x14ac:dyDescent="0.2">
      <c r="B107" s="37"/>
    </row>
    <row r="108" spans="2:2" s="3" customFormat="1" x14ac:dyDescent="0.2">
      <c r="B108" s="37"/>
    </row>
    <row r="109" spans="2:2" s="3" customFormat="1" x14ac:dyDescent="0.2">
      <c r="B109" s="37"/>
    </row>
    <row r="110" spans="2:2" s="3" customFormat="1" x14ac:dyDescent="0.2">
      <c r="B110" s="37"/>
    </row>
    <row r="111" spans="2:2" s="3" customFormat="1" x14ac:dyDescent="0.2">
      <c r="B111" s="37"/>
    </row>
    <row r="112" spans="2:2" s="3" customFormat="1" x14ac:dyDescent="0.2">
      <c r="B112" s="37"/>
    </row>
    <row r="113" spans="2:2" s="3" customFormat="1" x14ac:dyDescent="0.2">
      <c r="B113" s="37"/>
    </row>
    <row r="114" spans="2:2" s="3" customFormat="1" x14ac:dyDescent="0.2">
      <c r="B114" s="37"/>
    </row>
    <row r="115" spans="2:2" s="3" customFormat="1" x14ac:dyDescent="0.2">
      <c r="B115" s="37"/>
    </row>
    <row r="116" spans="2:2" s="3" customFormat="1" x14ac:dyDescent="0.2">
      <c r="B116" s="37"/>
    </row>
    <row r="117" spans="2:2" s="3" customFormat="1" x14ac:dyDescent="0.2">
      <c r="B117" s="37"/>
    </row>
    <row r="118" spans="2:2" s="3" customFormat="1" x14ac:dyDescent="0.2">
      <c r="B118" s="37"/>
    </row>
    <row r="119" spans="2:2" s="3" customFormat="1" x14ac:dyDescent="0.2">
      <c r="B119" s="37"/>
    </row>
    <row r="120" spans="2:2" s="3" customFormat="1" x14ac:dyDescent="0.2">
      <c r="B120" s="37"/>
    </row>
    <row r="121" spans="2:2" s="3" customFormat="1" x14ac:dyDescent="0.2">
      <c r="B121" s="37"/>
    </row>
    <row r="122" spans="2:2" s="3" customFormat="1" x14ac:dyDescent="0.2">
      <c r="B122" s="37"/>
    </row>
    <row r="123" spans="2:2" s="3" customFormat="1" x14ac:dyDescent="0.2">
      <c r="B123" s="37"/>
    </row>
    <row r="124" spans="2:2" s="3" customFormat="1" x14ac:dyDescent="0.2">
      <c r="B124" s="37"/>
    </row>
    <row r="125" spans="2:2" s="3" customFormat="1" x14ac:dyDescent="0.2">
      <c r="B125" s="37"/>
    </row>
    <row r="126" spans="2:2" s="3" customFormat="1" x14ac:dyDescent="0.2">
      <c r="B126" s="37"/>
    </row>
    <row r="127" spans="2:2" s="3" customFormat="1" x14ac:dyDescent="0.2">
      <c r="B127" s="37"/>
    </row>
    <row r="128" spans="2:2" s="3" customFormat="1" x14ac:dyDescent="0.2">
      <c r="B128" s="37"/>
    </row>
    <row r="129" spans="2:2" s="3" customFormat="1" x14ac:dyDescent="0.2">
      <c r="B129" s="37"/>
    </row>
    <row r="130" spans="2:2" s="3" customFormat="1" x14ac:dyDescent="0.2">
      <c r="B130" s="37"/>
    </row>
    <row r="131" spans="2:2" s="3" customFormat="1" x14ac:dyDescent="0.2">
      <c r="B131" s="37"/>
    </row>
    <row r="132" spans="2:2" s="3" customFormat="1" x14ac:dyDescent="0.2">
      <c r="B132" s="37"/>
    </row>
    <row r="133" spans="2:2" s="3" customFormat="1" x14ac:dyDescent="0.2">
      <c r="B133" s="37"/>
    </row>
    <row r="134" spans="2:2" s="3" customFormat="1" x14ac:dyDescent="0.2">
      <c r="B134" s="37"/>
    </row>
    <row r="135" spans="2:2" s="3" customFormat="1" x14ac:dyDescent="0.2">
      <c r="B135" s="37"/>
    </row>
    <row r="136" spans="2:2" s="3" customFormat="1" x14ac:dyDescent="0.2">
      <c r="B136" s="37"/>
    </row>
    <row r="137" spans="2:2" s="3" customFormat="1" x14ac:dyDescent="0.2">
      <c r="B137" s="37"/>
    </row>
    <row r="138" spans="2:2" s="3" customFormat="1" x14ac:dyDescent="0.2">
      <c r="B138" s="37"/>
    </row>
    <row r="139" spans="2:2" s="3" customFormat="1" x14ac:dyDescent="0.2">
      <c r="B139" s="37"/>
    </row>
    <row r="140" spans="2:2" s="3" customFormat="1" x14ac:dyDescent="0.2">
      <c r="B140" s="37"/>
    </row>
    <row r="141" spans="2:2" s="3" customFormat="1" x14ac:dyDescent="0.2">
      <c r="B141" s="37"/>
    </row>
    <row r="142" spans="2:2" s="3" customFormat="1" x14ac:dyDescent="0.2">
      <c r="B142" s="37"/>
    </row>
    <row r="143" spans="2:2" s="3" customFormat="1" x14ac:dyDescent="0.2">
      <c r="B143" s="37"/>
    </row>
    <row r="144" spans="2:2" s="3" customFormat="1" x14ac:dyDescent="0.2">
      <c r="B144" s="37"/>
    </row>
    <row r="145" spans="2:2" s="3" customFormat="1" x14ac:dyDescent="0.2">
      <c r="B145" s="37"/>
    </row>
    <row r="146" spans="2:2" s="3" customFormat="1" x14ac:dyDescent="0.2">
      <c r="B146" s="37"/>
    </row>
    <row r="147" spans="2:2" s="3" customFormat="1" x14ac:dyDescent="0.2">
      <c r="B147" s="37"/>
    </row>
    <row r="148" spans="2:2" s="3" customFormat="1" x14ac:dyDescent="0.2">
      <c r="B148" s="37"/>
    </row>
    <row r="149" spans="2:2" s="3" customFormat="1" x14ac:dyDescent="0.2">
      <c r="B149" s="37"/>
    </row>
    <row r="150" spans="2:2" s="3" customFormat="1" x14ac:dyDescent="0.2">
      <c r="B150" s="37"/>
    </row>
    <row r="151" spans="2:2" s="3" customFormat="1" x14ac:dyDescent="0.2">
      <c r="B151" s="37"/>
    </row>
    <row r="152" spans="2:2" s="3" customFormat="1" x14ac:dyDescent="0.2">
      <c r="B152" s="37"/>
    </row>
    <row r="153" spans="2:2" s="3" customFormat="1" x14ac:dyDescent="0.2">
      <c r="B153" s="37"/>
    </row>
    <row r="154" spans="2:2" s="3" customFormat="1" x14ac:dyDescent="0.2">
      <c r="B154" s="37"/>
    </row>
    <row r="155" spans="2:2" s="3" customFormat="1" x14ac:dyDescent="0.2">
      <c r="B155" s="37"/>
    </row>
    <row r="156" spans="2:2" s="3" customFormat="1" x14ac:dyDescent="0.2">
      <c r="B156" s="37"/>
    </row>
    <row r="157" spans="2:2" s="3" customFormat="1" x14ac:dyDescent="0.2">
      <c r="B157" s="37"/>
    </row>
    <row r="158" spans="2:2" s="3" customFormat="1" x14ac:dyDescent="0.2">
      <c r="B158" s="37"/>
    </row>
    <row r="159" spans="2:2" s="3" customFormat="1" x14ac:dyDescent="0.2">
      <c r="B159" s="37"/>
    </row>
    <row r="160" spans="2:2" s="3" customFormat="1" x14ac:dyDescent="0.2">
      <c r="B160" s="37"/>
    </row>
    <row r="161" spans="2:2" s="3" customFormat="1" x14ac:dyDescent="0.2">
      <c r="B161" s="37"/>
    </row>
    <row r="162" spans="2:2" s="3" customFormat="1" x14ac:dyDescent="0.2">
      <c r="B162" s="37"/>
    </row>
    <row r="163" spans="2:2" s="3" customFormat="1" x14ac:dyDescent="0.2">
      <c r="B163" s="37"/>
    </row>
    <row r="164" spans="2:2" s="3" customFormat="1" x14ac:dyDescent="0.2">
      <c r="B164" s="37"/>
    </row>
    <row r="165" spans="2:2" s="3" customFormat="1" x14ac:dyDescent="0.2">
      <c r="B165" s="37"/>
    </row>
    <row r="166" spans="2:2" s="3" customFormat="1" x14ac:dyDescent="0.2">
      <c r="B166" s="37"/>
    </row>
    <row r="167" spans="2:2" s="3" customFormat="1" x14ac:dyDescent="0.2">
      <c r="B167" s="37"/>
    </row>
    <row r="168" spans="2:2" s="3" customFormat="1" x14ac:dyDescent="0.2">
      <c r="B168" s="37"/>
    </row>
    <row r="169" spans="2:2" s="3" customFormat="1" x14ac:dyDescent="0.2">
      <c r="B169" s="37"/>
    </row>
    <row r="170" spans="2:2" s="3" customFormat="1" x14ac:dyDescent="0.2">
      <c r="B170" s="37"/>
    </row>
    <row r="171" spans="2:2" s="3" customFormat="1" x14ac:dyDescent="0.2">
      <c r="B171" s="37"/>
    </row>
    <row r="172" spans="2:2" s="3" customFormat="1" x14ac:dyDescent="0.2">
      <c r="B172" s="37"/>
    </row>
    <row r="173" spans="2:2" s="3" customFormat="1" x14ac:dyDescent="0.2">
      <c r="B173" s="37"/>
    </row>
    <row r="174" spans="2:2" s="3" customFormat="1" x14ac:dyDescent="0.2">
      <c r="B174" s="37"/>
    </row>
    <row r="175" spans="2:2" s="3" customFormat="1" x14ac:dyDescent="0.2">
      <c r="B175" s="37"/>
    </row>
    <row r="176" spans="2:2" s="3" customFormat="1" x14ac:dyDescent="0.2">
      <c r="B176" s="37"/>
    </row>
    <row r="177" spans="2:2" s="3" customFormat="1" x14ac:dyDescent="0.2">
      <c r="B177" s="37"/>
    </row>
    <row r="178" spans="2:2" s="3" customFormat="1" x14ac:dyDescent="0.2">
      <c r="B178" s="37"/>
    </row>
    <row r="179" spans="2:2" s="3" customFormat="1" x14ac:dyDescent="0.2">
      <c r="B179" s="37"/>
    </row>
    <row r="180" spans="2:2" s="3" customFormat="1" x14ac:dyDescent="0.2">
      <c r="B180" s="37"/>
    </row>
    <row r="181" spans="2:2" s="3" customFormat="1" x14ac:dyDescent="0.2">
      <c r="B181" s="37"/>
    </row>
    <row r="182" spans="2:2" s="3" customFormat="1" x14ac:dyDescent="0.2">
      <c r="B182" s="37"/>
    </row>
    <row r="183" spans="2:2" s="3" customFormat="1" x14ac:dyDescent="0.2">
      <c r="B183" s="37"/>
    </row>
    <row r="184" spans="2:2" s="3" customFormat="1" x14ac:dyDescent="0.2">
      <c r="B184" s="37"/>
    </row>
    <row r="185" spans="2:2" s="3" customFormat="1" x14ac:dyDescent="0.2">
      <c r="B185" s="37"/>
    </row>
    <row r="186" spans="2:2" s="3" customFormat="1" x14ac:dyDescent="0.2">
      <c r="B186" s="37"/>
    </row>
    <row r="187" spans="2:2" s="3" customFormat="1" x14ac:dyDescent="0.2">
      <c r="B187" s="37"/>
    </row>
    <row r="188" spans="2:2" s="3" customFormat="1" x14ac:dyDescent="0.2">
      <c r="B188" s="37"/>
    </row>
    <row r="189" spans="2:2" s="3" customFormat="1" x14ac:dyDescent="0.2">
      <c r="B189" s="37"/>
    </row>
    <row r="190" spans="2:2" s="3" customFormat="1" x14ac:dyDescent="0.2">
      <c r="B190" s="37"/>
    </row>
    <row r="191" spans="2:2" s="3" customFormat="1" x14ac:dyDescent="0.2">
      <c r="B191" s="37"/>
    </row>
    <row r="192" spans="2:2" s="3" customFormat="1" x14ac:dyDescent="0.2">
      <c r="B192" s="37"/>
    </row>
    <row r="193" spans="2:2" s="3" customFormat="1" x14ac:dyDescent="0.2">
      <c r="B193" s="37"/>
    </row>
    <row r="194" spans="2:2" s="3" customFormat="1" x14ac:dyDescent="0.2">
      <c r="B194" s="37"/>
    </row>
    <row r="195" spans="2:2" s="3" customFormat="1" x14ac:dyDescent="0.2">
      <c r="B195" s="37"/>
    </row>
    <row r="196" spans="2:2" s="3" customFormat="1" x14ac:dyDescent="0.2">
      <c r="B196" s="37"/>
    </row>
    <row r="197" spans="2:2" s="3" customFormat="1" x14ac:dyDescent="0.2">
      <c r="B197" s="37"/>
    </row>
    <row r="198" spans="2:2" s="3" customFormat="1" x14ac:dyDescent="0.2">
      <c r="B198" s="37"/>
    </row>
    <row r="199" spans="2:2" s="3" customFormat="1" x14ac:dyDescent="0.2">
      <c r="B199" s="37"/>
    </row>
    <row r="200" spans="2:2" s="3" customFormat="1" x14ac:dyDescent="0.2">
      <c r="B200" s="37"/>
    </row>
    <row r="201" spans="2:2" s="3" customFormat="1" x14ac:dyDescent="0.2">
      <c r="B201" s="37"/>
    </row>
    <row r="202" spans="2:2" s="3" customFormat="1" x14ac:dyDescent="0.2">
      <c r="B202" s="37"/>
    </row>
    <row r="203" spans="2:2" s="3" customFormat="1" x14ac:dyDescent="0.2">
      <c r="B203" s="37"/>
    </row>
    <row r="204" spans="2:2" s="3" customFormat="1" x14ac:dyDescent="0.2">
      <c r="B204" s="37"/>
    </row>
    <row r="205" spans="2:2" s="3" customFormat="1" x14ac:dyDescent="0.2">
      <c r="B205" s="37"/>
    </row>
    <row r="206" spans="2:2" s="3" customFormat="1" x14ac:dyDescent="0.2">
      <c r="B206" s="37"/>
    </row>
    <row r="207" spans="2:2" s="3" customFormat="1" x14ac:dyDescent="0.2">
      <c r="B207" s="37"/>
    </row>
    <row r="208" spans="2:2" s="3" customFormat="1" x14ac:dyDescent="0.2">
      <c r="B208" s="37"/>
    </row>
    <row r="209" spans="2:2" s="3" customFormat="1" x14ac:dyDescent="0.2">
      <c r="B209" s="37"/>
    </row>
    <row r="210" spans="2:2" s="3" customFormat="1" x14ac:dyDescent="0.2">
      <c r="B210" s="37"/>
    </row>
    <row r="211" spans="2:2" s="3" customFormat="1" x14ac:dyDescent="0.2">
      <c r="B211" s="37"/>
    </row>
    <row r="212" spans="2:2" s="3" customFormat="1" x14ac:dyDescent="0.2">
      <c r="B212" s="37"/>
    </row>
    <row r="213" spans="2:2" s="3" customFormat="1" x14ac:dyDescent="0.2">
      <c r="B213" s="37"/>
    </row>
    <row r="214" spans="2:2" s="3" customFormat="1" x14ac:dyDescent="0.2">
      <c r="B214" s="37"/>
    </row>
    <row r="215" spans="2:2" s="3" customFormat="1" x14ac:dyDescent="0.2">
      <c r="B215" s="37"/>
    </row>
    <row r="216" spans="2:2" s="3" customFormat="1" x14ac:dyDescent="0.2">
      <c r="B216" s="37"/>
    </row>
    <row r="217" spans="2:2" s="3" customFormat="1" x14ac:dyDescent="0.2">
      <c r="B217" s="37"/>
    </row>
    <row r="218" spans="2:2" s="3" customFormat="1" x14ac:dyDescent="0.2">
      <c r="B218" s="37"/>
    </row>
    <row r="219" spans="2:2" s="3" customFormat="1" x14ac:dyDescent="0.2">
      <c r="B219" s="37"/>
    </row>
    <row r="220" spans="2:2" s="3" customFormat="1" x14ac:dyDescent="0.2">
      <c r="B220" s="37"/>
    </row>
    <row r="221" spans="2:2" s="3" customFormat="1" x14ac:dyDescent="0.2">
      <c r="B221" s="37"/>
    </row>
    <row r="222" spans="2:2" s="3" customFormat="1" x14ac:dyDescent="0.2">
      <c r="B222" s="37"/>
    </row>
    <row r="223" spans="2:2" s="3" customFormat="1" x14ac:dyDescent="0.2">
      <c r="B223" s="37"/>
    </row>
    <row r="224" spans="2:2" s="3" customFormat="1" x14ac:dyDescent="0.2">
      <c r="B224" s="37"/>
    </row>
    <row r="225" spans="2:2" s="3" customFormat="1" x14ac:dyDescent="0.2">
      <c r="B225" s="37"/>
    </row>
    <row r="226" spans="2:2" s="3" customFormat="1" x14ac:dyDescent="0.2">
      <c r="B226" s="37"/>
    </row>
    <row r="227" spans="2:2" s="3" customFormat="1" x14ac:dyDescent="0.2">
      <c r="B227" s="37"/>
    </row>
    <row r="228" spans="2:2" s="3" customFormat="1" x14ac:dyDescent="0.2">
      <c r="B228" s="37"/>
    </row>
    <row r="229" spans="2:2" s="3" customFormat="1" x14ac:dyDescent="0.2">
      <c r="B229" s="37"/>
    </row>
    <row r="230" spans="2:2" s="3" customFormat="1" x14ac:dyDescent="0.2">
      <c r="B230" s="37"/>
    </row>
    <row r="231" spans="2:2" s="3" customFormat="1" x14ac:dyDescent="0.2">
      <c r="B231" s="37"/>
    </row>
    <row r="232" spans="2:2" s="3" customFormat="1" x14ac:dyDescent="0.2">
      <c r="B232" s="37"/>
    </row>
    <row r="233" spans="2:2" s="3" customFormat="1" x14ac:dyDescent="0.2">
      <c r="B233" s="37"/>
    </row>
    <row r="234" spans="2:2" s="3" customFormat="1" x14ac:dyDescent="0.2">
      <c r="B234" s="37"/>
    </row>
    <row r="235" spans="2:2" s="3" customFormat="1" x14ac:dyDescent="0.2">
      <c r="B235" s="37"/>
    </row>
    <row r="236" spans="2:2" s="3" customFormat="1" x14ac:dyDescent="0.2">
      <c r="B236" s="37"/>
    </row>
    <row r="237" spans="2:2" s="3" customFormat="1" x14ac:dyDescent="0.2">
      <c r="B237" s="37"/>
    </row>
    <row r="238" spans="2:2" s="3" customFormat="1" x14ac:dyDescent="0.2">
      <c r="B238" s="37"/>
    </row>
    <row r="239" spans="2:2" s="3" customFormat="1" x14ac:dyDescent="0.2">
      <c r="B239" s="37"/>
    </row>
    <row r="240" spans="2:2" s="3" customFormat="1" x14ac:dyDescent="0.2">
      <c r="B240" s="37"/>
    </row>
    <row r="241" spans="2:2" s="3" customFormat="1" x14ac:dyDescent="0.2">
      <c r="B241" s="37"/>
    </row>
    <row r="242" spans="2:2" s="3" customFormat="1" x14ac:dyDescent="0.2">
      <c r="B242" s="37"/>
    </row>
    <row r="243" spans="2:2" s="3" customFormat="1" x14ac:dyDescent="0.2">
      <c r="B243" s="37"/>
    </row>
    <row r="244" spans="2:2" s="3" customFormat="1" x14ac:dyDescent="0.2">
      <c r="B244" s="37"/>
    </row>
    <row r="245" spans="2:2" s="3" customFormat="1" x14ac:dyDescent="0.2">
      <c r="B245" s="37"/>
    </row>
    <row r="246" spans="2:2" s="3" customFormat="1" x14ac:dyDescent="0.2">
      <c r="B246" s="37"/>
    </row>
    <row r="247" spans="2:2" s="3" customFormat="1" x14ac:dyDescent="0.2">
      <c r="B247" s="37"/>
    </row>
    <row r="248" spans="2:2" s="3" customFormat="1" x14ac:dyDescent="0.2">
      <c r="B248" s="37"/>
    </row>
    <row r="249" spans="2:2" s="3" customFormat="1" x14ac:dyDescent="0.2">
      <c r="B249" s="37"/>
    </row>
    <row r="250" spans="2:2" s="3" customFormat="1" x14ac:dyDescent="0.2">
      <c r="B250" s="37"/>
    </row>
    <row r="251" spans="2:2" s="3" customFormat="1" x14ac:dyDescent="0.2">
      <c r="B251" s="37"/>
    </row>
    <row r="252" spans="2:2" s="3" customFormat="1" x14ac:dyDescent="0.2">
      <c r="B252" s="37"/>
    </row>
    <row r="253" spans="2:2" s="3" customFormat="1" x14ac:dyDescent="0.2">
      <c r="B253" s="37"/>
    </row>
    <row r="254" spans="2:2" s="3" customFormat="1" x14ac:dyDescent="0.2">
      <c r="B254" s="37"/>
    </row>
    <row r="255" spans="2:2" s="3" customFormat="1" x14ac:dyDescent="0.2">
      <c r="B255" s="37"/>
    </row>
    <row r="256" spans="2:2" s="3" customFormat="1" x14ac:dyDescent="0.2">
      <c r="B256" s="37"/>
    </row>
    <row r="257" spans="2:2" s="3" customFormat="1" x14ac:dyDescent="0.2">
      <c r="B257" s="37"/>
    </row>
    <row r="258" spans="2:2" s="3" customFormat="1" x14ac:dyDescent="0.2">
      <c r="B258" s="37"/>
    </row>
    <row r="259" spans="2:2" s="3" customFormat="1" x14ac:dyDescent="0.2">
      <c r="B259" s="37"/>
    </row>
    <row r="260" spans="2:2" s="3" customFormat="1" x14ac:dyDescent="0.2">
      <c r="B260" s="37"/>
    </row>
    <row r="261" spans="2:2" s="3" customFormat="1" x14ac:dyDescent="0.2">
      <c r="B261" s="37"/>
    </row>
    <row r="262" spans="2:2" s="3" customFormat="1" x14ac:dyDescent="0.2">
      <c r="B262" s="37"/>
    </row>
    <row r="263" spans="2:2" s="3" customFormat="1" x14ac:dyDescent="0.2">
      <c r="B263" s="37"/>
    </row>
    <row r="264" spans="2:2" s="3" customFormat="1" x14ac:dyDescent="0.2">
      <c r="B264" s="37"/>
    </row>
    <row r="265" spans="2:2" s="3" customFormat="1" x14ac:dyDescent="0.2">
      <c r="B265" s="37"/>
    </row>
    <row r="266" spans="2:2" s="3" customFormat="1" x14ac:dyDescent="0.2">
      <c r="B266" s="37"/>
    </row>
    <row r="267" spans="2:2" s="3" customFormat="1" x14ac:dyDescent="0.2">
      <c r="B267" s="37"/>
    </row>
    <row r="268" spans="2:2" s="3" customFormat="1" x14ac:dyDescent="0.2">
      <c r="B268" s="37"/>
    </row>
    <row r="269" spans="2:2" s="3" customFormat="1" x14ac:dyDescent="0.2">
      <c r="B269" s="37"/>
    </row>
    <row r="270" spans="2:2" s="3" customFormat="1" x14ac:dyDescent="0.2">
      <c r="B270" s="37"/>
    </row>
    <row r="271" spans="2:2" s="3" customFormat="1" x14ac:dyDescent="0.2">
      <c r="B271" s="37"/>
    </row>
    <row r="272" spans="2:2" s="3" customFormat="1" x14ac:dyDescent="0.2">
      <c r="B272" s="37"/>
    </row>
    <row r="273" spans="2:2" s="3" customFormat="1" x14ac:dyDescent="0.2">
      <c r="B273" s="37"/>
    </row>
    <row r="274" spans="2:2" s="3" customFormat="1" x14ac:dyDescent="0.2">
      <c r="B274" s="37"/>
    </row>
    <row r="275" spans="2:2" s="3" customFormat="1" x14ac:dyDescent="0.2">
      <c r="B275" s="37"/>
    </row>
    <row r="276" spans="2:2" s="3" customFormat="1" x14ac:dyDescent="0.2">
      <c r="B276" s="37"/>
    </row>
    <row r="277" spans="2:2" s="3" customFormat="1" x14ac:dyDescent="0.2">
      <c r="B277" s="37"/>
    </row>
    <row r="278" spans="2:2" s="3" customFormat="1" x14ac:dyDescent="0.2">
      <c r="B278" s="37"/>
    </row>
    <row r="279" spans="2:2" s="3" customFormat="1" x14ac:dyDescent="0.2">
      <c r="B279" s="37"/>
    </row>
    <row r="280" spans="2:2" s="3" customFormat="1" x14ac:dyDescent="0.2">
      <c r="B280" s="37"/>
    </row>
    <row r="281" spans="2:2" s="3" customFormat="1" x14ac:dyDescent="0.2">
      <c r="B281" s="37"/>
    </row>
    <row r="282" spans="2:2" s="3" customFormat="1" x14ac:dyDescent="0.2">
      <c r="B282" s="37"/>
    </row>
    <row r="283" spans="2:2" s="3" customFormat="1" x14ac:dyDescent="0.2">
      <c r="B283" s="37"/>
    </row>
    <row r="284" spans="2:2" s="3" customFormat="1" x14ac:dyDescent="0.2">
      <c r="B284" s="37"/>
    </row>
    <row r="285" spans="2:2" s="3" customFormat="1" x14ac:dyDescent="0.2">
      <c r="B285" s="37"/>
    </row>
    <row r="286" spans="2:2" s="3" customFormat="1" x14ac:dyDescent="0.2">
      <c r="B286" s="37"/>
    </row>
    <row r="287" spans="2:2" s="3" customFormat="1" x14ac:dyDescent="0.2">
      <c r="B287" s="37"/>
    </row>
    <row r="288" spans="2:2" s="3" customFormat="1" x14ac:dyDescent="0.2">
      <c r="B288" s="37"/>
    </row>
    <row r="289" spans="2:2" s="3" customFormat="1" x14ac:dyDescent="0.2">
      <c r="B289" s="37"/>
    </row>
    <row r="290" spans="2:2" s="3" customFormat="1" x14ac:dyDescent="0.2">
      <c r="B290" s="37"/>
    </row>
    <row r="291" spans="2:2" s="3" customFormat="1" x14ac:dyDescent="0.2">
      <c r="B291" s="37"/>
    </row>
    <row r="292" spans="2:2" s="3" customFormat="1" x14ac:dyDescent="0.2">
      <c r="B292" s="37"/>
    </row>
    <row r="293" spans="2:2" s="3" customFormat="1" x14ac:dyDescent="0.2">
      <c r="B293" s="37"/>
    </row>
    <row r="294" spans="2:2" s="3" customFormat="1" x14ac:dyDescent="0.2">
      <c r="B294" s="37"/>
    </row>
    <row r="295" spans="2:2" s="3" customFormat="1" x14ac:dyDescent="0.2">
      <c r="B295" s="37"/>
    </row>
    <row r="296" spans="2:2" s="3" customFormat="1" x14ac:dyDescent="0.2">
      <c r="B296" s="37"/>
    </row>
    <row r="297" spans="2:2" s="3" customFormat="1" x14ac:dyDescent="0.2">
      <c r="B297" s="37"/>
    </row>
    <row r="298" spans="2:2" s="3" customFormat="1" x14ac:dyDescent="0.2">
      <c r="B298" s="37"/>
    </row>
    <row r="299" spans="2:2" s="3" customFormat="1" x14ac:dyDescent="0.2">
      <c r="B299" s="37"/>
    </row>
    <row r="300" spans="2:2" s="3" customFormat="1" x14ac:dyDescent="0.2">
      <c r="B300" s="37"/>
    </row>
    <row r="301" spans="2:2" s="3" customFormat="1" x14ac:dyDescent="0.2">
      <c r="B301" s="37"/>
    </row>
    <row r="302" spans="2:2" s="3" customFormat="1" x14ac:dyDescent="0.2">
      <c r="B302" s="37"/>
    </row>
    <row r="303" spans="2:2" s="3" customFormat="1" x14ac:dyDescent="0.2">
      <c r="B303" s="37"/>
    </row>
    <row r="304" spans="2:2" s="3" customFormat="1" x14ac:dyDescent="0.2">
      <c r="B304" s="37"/>
    </row>
    <row r="305" spans="2:2" s="3" customFormat="1" x14ac:dyDescent="0.2">
      <c r="B305" s="37"/>
    </row>
    <row r="306" spans="2:2" s="3" customFormat="1" x14ac:dyDescent="0.2">
      <c r="B306" s="37"/>
    </row>
    <row r="307" spans="2:2" s="3" customFormat="1" x14ac:dyDescent="0.2">
      <c r="B307" s="37"/>
    </row>
    <row r="308" spans="2:2" s="3" customFormat="1" x14ac:dyDescent="0.2">
      <c r="B308" s="37"/>
    </row>
    <row r="309" spans="2:2" s="3" customFormat="1" x14ac:dyDescent="0.2">
      <c r="B309" s="37"/>
    </row>
    <row r="310" spans="2:2" s="3" customFormat="1" x14ac:dyDescent="0.2">
      <c r="B310" s="37"/>
    </row>
    <row r="311" spans="2:2" s="3" customFormat="1" x14ac:dyDescent="0.2">
      <c r="B311" s="37"/>
    </row>
    <row r="312" spans="2:2" s="3" customFormat="1" x14ac:dyDescent="0.2">
      <c r="B312" s="37"/>
    </row>
    <row r="313" spans="2:2" s="3" customFormat="1" x14ac:dyDescent="0.2">
      <c r="B313" s="37"/>
    </row>
    <row r="314" spans="2:2" s="3" customFormat="1" x14ac:dyDescent="0.2">
      <c r="B314" s="37"/>
    </row>
    <row r="315" spans="2:2" s="3" customFormat="1" x14ac:dyDescent="0.2">
      <c r="B315" s="37"/>
    </row>
    <row r="316" spans="2:2" s="3" customFormat="1" x14ac:dyDescent="0.2">
      <c r="B316" s="37"/>
    </row>
    <row r="317" spans="2:2" s="3" customFormat="1" x14ac:dyDescent="0.2">
      <c r="B317" s="37"/>
    </row>
    <row r="318" spans="2:2" s="3" customFormat="1" x14ac:dyDescent="0.2">
      <c r="B318" s="37"/>
    </row>
    <row r="319" spans="2:2" s="3" customFormat="1" x14ac:dyDescent="0.2">
      <c r="B319" s="37"/>
    </row>
    <row r="320" spans="2:2" s="3" customFormat="1" x14ac:dyDescent="0.2">
      <c r="B320" s="37"/>
    </row>
    <row r="321" spans="2:2" s="3" customFormat="1" x14ac:dyDescent="0.2">
      <c r="B321" s="37"/>
    </row>
    <row r="322" spans="2:2" s="3" customFormat="1" x14ac:dyDescent="0.2">
      <c r="B322" s="37"/>
    </row>
    <row r="323" spans="2:2" s="3" customFormat="1" x14ac:dyDescent="0.2">
      <c r="B323" s="37"/>
    </row>
    <row r="324" spans="2:2" s="3" customFormat="1" x14ac:dyDescent="0.2">
      <c r="B324" s="37"/>
    </row>
    <row r="325" spans="2:2" s="3" customFormat="1" x14ac:dyDescent="0.2">
      <c r="B325" s="37"/>
    </row>
    <row r="326" spans="2:2" s="3" customFormat="1" x14ac:dyDescent="0.2">
      <c r="B326" s="37"/>
    </row>
    <row r="327" spans="2:2" s="3" customFormat="1" x14ac:dyDescent="0.2">
      <c r="B327" s="37"/>
    </row>
    <row r="328" spans="2:2" s="3" customFormat="1" x14ac:dyDescent="0.2">
      <c r="B328" s="37"/>
    </row>
    <row r="329" spans="2:2" s="3" customFormat="1" x14ac:dyDescent="0.2">
      <c r="B329" s="37"/>
    </row>
    <row r="330" spans="2:2" s="3" customFormat="1" x14ac:dyDescent="0.2">
      <c r="B330" s="37"/>
    </row>
    <row r="331" spans="2:2" s="3" customFormat="1" x14ac:dyDescent="0.2">
      <c r="B331" s="37"/>
    </row>
    <row r="332" spans="2:2" s="3" customFormat="1" x14ac:dyDescent="0.2">
      <c r="B332" s="37"/>
    </row>
    <row r="333" spans="2:2" s="3" customFormat="1" x14ac:dyDescent="0.2">
      <c r="B333" s="37"/>
    </row>
    <row r="334" spans="2:2" s="3" customFormat="1" x14ac:dyDescent="0.2">
      <c r="B334" s="37"/>
    </row>
    <row r="335" spans="2:2" s="3" customFormat="1" x14ac:dyDescent="0.2">
      <c r="B335" s="37"/>
    </row>
    <row r="336" spans="2:2" s="3" customFormat="1" x14ac:dyDescent="0.2">
      <c r="B336" s="37"/>
    </row>
    <row r="337" spans="2:2" s="3" customFormat="1" x14ac:dyDescent="0.2">
      <c r="B337" s="37"/>
    </row>
    <row r="338" spans="2:2" s="3" customFormat="1" x14ac:dyDescent="0.2">
      <c r="B338" s="37"/>
    </row>
    <row r="339" spans="2:2" s="3" customFormat="1" x14ac:dyDescent="0.2">
      <c r="B339" s="37"/>
    </row>
    <row r="340" spans="2:2" s="3" customFormat="1" x14ac:dyDescent="0.2">
      <c r="B340" s="37"/>
    </row>
    <row r="341" spans="2:2" s="3" customFormat="1" x14ac:dyDescent="0.2">
      <c r="B341" s="37"/>
    </row>
    <row r="342" spans="2:2" s="3" customFormat="1" x14ac:dyDescent="0.2">
      <c r="B342" s="37"/>
    </row>
    <row r="343" spans="2:2" s="3" customFormat="1" x14ac:dyDescent="0.2">
      <c r="B343" s="37"/>
    </row>
    <row r="344" spans="2:2" s="3" customFormat="1" x14ac:dyDescent="0.2">
      <c r="B344" s="37"/>
    </row>
    <row r="345" spans="2:2" s="3" customFormat="1" x14ac:dyDescent="0.2">
      <c r="B345" s="37"/>
    </row>
    <row r="346" spans="2:2" s="3" customFormat="1" x14ac:dyDescent="0.2">
      <c r="B346" s="37"/>
    </row>
    <row r="347" spans="2:2" s="3" customFormat="1" x14ac:dyDescent="0.2">
      <c r="B347" s="37"/>
    </row>
    <row r="348" spans="2:2" s="3" customFormat="1" x14ac:dyDescent="0.2">
      <c r="B348" s="37"/>
    </row>
    <row r="349" spans="2:2" s="3" customFormat="1" x14ac:dyDescent="0.2">
      <c r="B349" s="37"/>
    </row>
    <row r="350" spans="2:2" s="3" customFormat="1" x14ac:dyDescent="0.2">
      <c r="B350" s="37"/>
    </row>
    <row r="351" spans="2:2" s="3" customFormat="1" x14ac:dyDescent="0.2">
      <c r="B351" s="37"/>
    </row>
    <row r="352" spans="2:2" s="3" customFormat="1" x14ac:dyDescent="0.2">
      <c r="B352" s="37"/>
    </row>
    <row r="353" spans="2:2" s="3" customFormat="1" x14ac:dyDescent="0.2">
      <c r="B353" s="37"/>
    </row>
    <row r="354" spans="2:2" s="3" customFormat="1" x14ac:dyDescent="0.2">
      <c r="B354" s="37"/>
    </row>
    <row r="355" spans="2:2" s="3" customFormat="1" x14ac:dyDescent="0.2">
      <c r="B355" s="37"/>
    </row>
    <row r="356" spans="2:2" s="3" customFormat="1" x14ac:dyDescent="0.2">
      <c r="B356" s="37"/>
    </row>
    <row r="357" spans="2:2" s="3" customFormat="1" x14ac:dyDescent="0.2">
      <c r="B357" s="37"/>
    </row>
    <row r="358" spans="2:2" s="3" customFormat="1" x14ac:dyDescent="0.2">
      <c r="B358" s="37"/>
    </row>
    <row r="359" spans="2:2" s="3" customFormat="1" x14ac:dyDescent="0.2">
      <c r="B359" s="37"/>
    </row>
    <row r="360" spans="2:2" s="3" customFormat="1" x14ac:dyDescent="0.2">
      <c r="B360" s="37"/>
    </row>
    <row r="361" spans="2:2" s="3" customFormat="1" x14ac:dyDescent="0.2">
      <c r="B361" s="37"/>
    </row>
    <row r="362" spans="2:2" s="3" customFormat="1" x14ac:dyDescent="0.2">
      <c r="B362" s="37"/>
    </row>
    <row r="363" spans="2:2" s="3" customFormat="1" x14ac:dyDescent="0.2">
      <c r="B363" s="37"/>
    </row>
    <row r="364" spans="2:2" s="3" customFormat="1" x14ac:dyDescent="0.2">
      <c r="B364" s="37"/>
    </row>
    <row r="365" spans="2:2" s="3" customFormat="1" x14ac:dyDescent="0.2">
      <c r="B365" s="37"/>
    </row>
    <row r="366" spans="2:2" s="3" customFormat="1" x14ac:dyDescent="0.2">
      <c r="B366" s="37"/>
    </row>
    <row r="367" spans="2:2" s="3" customFormat="1" x14ac:dyDescent="0.2">
      <c r="B367" s="37"/>
    </row>
    <row r="368" spans="2:2" s="3" customFormat="1" x14ac:dyDescent="0.2">
      <c r="B368" s="37"/>
    </row>
    <row r="369" spans="2:2" s="3" customFormat="1" x14ac:dyDescent="0.2">
      <c r="B369" s="37"/>
    </row>
    <row r="370" spans="2:2" s="3" customFormat="1" x14ac:dyDescent="0.2">
      <c r="B370" s="37"/>
    </row>
    <row r="371" spans="2:2" s="3" customFormat="1" x14ac:dyDescent="0.2">
      <c r="B371" s="37"/>
    </row>
    <row r="372" spans="2:2" s="3" customFormat="1" x14ac:dyDescent="0.2">
      <c r="B372" s="3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8"/>
  <sheetViews>
    <sheetView showGridLines="0" tabSelected="1" zoomScale="91" zoomScaleNormal="91" zoomScaleSheetLayoutView="100" workbookViewId="0">
      <selection activeCell="B2" sqref="B2:S2"/>
    </sheetView>
  </sheetViews>
  <sheetFormatPr defaultRowHeight="11.25" x14ac:dyDescent="0.2"/>
  <cols>
    <col min="1" max="1" width="3.140625" style="14" customWidth="1"/>
    <col min="2" max="2" width="13.42578125" style="14" customWidth="1"/>
    <col min="3" max="21" width="3.42578125" style="14" customWidth="1"/>
    <col min="22" max="22" width="3.28515625" style="14" customWidth="1"/>
    <col min="23" max="23" width="10.28515625" style="14" customWidth="1"/>
    <col min="24" max="26" width="4.85546875" style="14" customWidth="1"/>
    <col min="27" max="27" width="6.28515625" style="14" customWidth="1"/>
    <col min="28" max="43" width="3.28515625" style="14" customWidth="1"/>
    <col min="44" max="259" width="9.140625" style="14"/>
    <col min="260" max="260" width="3.140625" style="14" customWidth="1"/>
    <col min="261" max="261" width="13.42578125" style="14" customWidth="1"/>
    <col min="262" max="277" width="3.42578125" style="14" customWidth="1"/>
    <col min="278" max="278" width="3.28515625" style="14" customWidth="1"/>
    <col min="279" max="279" width="10.28515625" style="14" customWidth="1"/>
    <col min="280" max="282" width="4.85546875" style="14" customWidth="1"/>
    <col min="283" max="283" width="6.28515625" style="14" customWidth="1"/>
    <col min="284" max="299" width="3.28515625" style="14" customWidth="1"/>
    <col min="300" max="515" width="9.140625" style="14"/>
    <col min="516" max="516" width="3.140625" style="14" customWidth="1"/>
    <col min="517" max="517" width="13.42578125" style="14" customWidth="1"/>
    <col min="518" max="533" width="3.42578125" style="14" customWidth="1"/>
    <col min="534" max="534" width="3.28515625" style="14" customWidth="1"/>
    <col min="535" max="535" width="10.28515625" style="14" customWidth="1"/>
    <col min="536" max="538" width="4.85546875" style="14" customWidth="1"/>
    <col min="539" max="539" width="6.28515625" style="14" customWidth="1"/>
    <col min="540" max="555" width="3.28515625" style="14" customWidth="1"/>
    <col min="556" max="771" width="9.140625" style="14"/>
    <col min="772" max="772" width="3.140625" style="14" customWidth="1"/>
    <col min="773" max="773" width="13.42578125" style="14" customWidth="1"/>
    <col min="774" max="789" width="3.42578125" style="14" customWidth="1"/>
    <col min="790" max="790" width="3.28515625" style="14" customWidth="1"/>
    <col min="791" max="791" width="10.28515625" style="14" customWidth="1"/>
    <col min="792" max="794" width="4.85546875" style="14" customWidth="1"/>
    <col min="795" max="795" width="6.28515625" style="14" customWidth="1"/>
    <col min="796" max="811" width="3.28515625" style="14" customWidth="1"/>
    <col min="812" max="1027" width="9.140625" style="14"/>
    <col min="1028" max="1028" width="3.140625" style="14" customWidth="1"/>
    <col min="1029" max="1029" width="13.42578125" style="14" customWidth="1"/>
    <col min="1030" max="1045" width="3.42578125" style="14" customWidth="1"/>
    <col min="1046" max="1046" width="3.28515625" style="14" customWidth="1"/>
    <col min="1047" max="1047" width="10.28515625" style="14" customWidth="1"/>
    <col min="1048" max="1050" width="4.85546875" style="14" customWidth="1"/>
    <col min="1051" max="1051" width="6.28515625" style="14" customWidth="1"/>
    <col min="1052" max="1067" width="3.28515625" style="14" customWidth="1"/>
    <col min="1068" max="1283" width="9.140625" style="14"/>
    <col min="1284" max="1284" width="3.140625" style="14" customWidth="1"/>
    <col min="1285" max="1285" width="13.42578125" style="14" customWidth="1"/>
    <col min="1286" max="1301" width="3.42578125" style="14" customWidth="1"/>
    <col min="1302" max="1302" width="3.28515625" style="14" customWidth="1"/>
    <col min="1303" max="1303" width="10.28515625" style="14" customWidth="1"/>
    <col min="1304" max="1306" width="4.85546875" style="14" customWidth="1"/>
    <col min="1307" max="1307" width="6.28515625" style="14" customWidth="1"/>
    <col min="1308" max="1323" width="3.28515625" style="14" customWidth="1"/>
    <col min="1324" max="1539" width="9.140625" style="14"/>
    <col min="1540" max="1540" width="3.140625" style="14" customWidth="1"/>
    <col min="1541" max="1541" width="13.42578125" style="14" customWidth="1"/>
    <col min="1542" max="1557" width="3.42578125" style="14" customWidth="1"/>
    <col min="1558" max="1558" width="3.28515625" style="14" customWidth="1"/>
    <col min="1559" max="1559" width="10.28515625" style="14" customWidth="1"/>
    <col min="1560" max="1562" width="4.85546875" style="14" customWidth="1"/>
    <col min="1563" max="1563" width="6.28515625" style="14" customWidth="1"/>
    <col min="1564" max="1579" width="3.28515625" style="14" customWidth="1"/>
    <col min="1580" max="1795" width="9.140625" style="14"/>
    <col min="1796" max="1796" width="3.140625" style="14" customWidth="1"/>
    <col min="1797" max="1797" width="13.42578125" style="14" customWidth="1"/>
    <col min="1798" max="1813" width="3.42578125" style="14" customWidth="1"/>
    <col min="1814" max="1814" width="3.28515625" style="14" customWidth="1"/>
    <col min="1815" max="1815" width="10.28515625" style="14" customWidth="1"/>
    <col min="1816" max="1818" width="4.85546875" style="14" customWidth="1"/>
    <col min="1819" max="1819" width="6.28515625" style="14" customWidth="1"/>
    <col min="1820" max="1835" width="3.28515625" style="14" customWidth="1"/>
    <col min="1836" max="2051" width="9.140625" style="14"/>
    <col min="2052" max="2052" width="3.140625" style="14" customWidth="1"/>
    <col min="2053" max="2053" width="13.42578125" style="14" customWidth="1"/>
    <col min="2054" max="2069" width="3.42578125" style="14" customWidth="1"/>
    <col min="2070" max="2070" width="3.28515625" style="14" customWidth="1"/>
    <col min="2071" max="2071" width="10.28515625" style="14" customWidth="1"/>
    <col min="2072" max="2074" width="4.85546875" style="14" customWidth="1"/>
    <col min="2075" max="2075" width="6.28515625" style="14" customWidth="1"/>
    <col min="2076" max="2091" width="3.28515625" style="14" customWidth="1"/>
    <col min="2092" max="2307" width="9.140625" style="14"/>
    <col min="2308" max="2308" width="3.140625" style="14" customWidth="1"/>
    <col min="2309" max="2309" width="13.42578125" style="14" customWidth="1"/>
    <col min="2310" max="2325" width="3.42578125" style="14" customWidth="1"/>
    <col min="2326" max="2326" width="3.28515625" style="14" customWidth="1"/>
    <col min="2327" max="2327" width="10.28515625" style="14" customWidth="1"/>
    <col min="2328" max="2330" width="4.85546875" style="14" customWidth="1"/>
    <col min="2331" max="2331" width="6.28515625" style="14" customWidth="1"/>
    <col min="2332" max="2347" width="3.28515625" style="14" customWidth="1"/>
    <col min="2348" max="2563" width="9.140625" style="14"/>
    <col min="2564" max="2564" width="3.140625" style="14" customWidth="1"/>
    <col min="2565" max="2565" width="13.42578125" style="14" customWidth="1"/>
    <col min="2566" max="2581" width="3.42578125" style="14" customWidth="1"/>
    <col min="2582" max="2582" width="3.28515625" style="14" customWidth="1"/>
    <col min="2583" max="2583" width="10.28515625" style="14" customWidth="1"/>
    <col min="2584" max="2586" width="4.85546875" style="14" customWidth="1"/>
    <col min="2587" max="2587" width="6.28515625" style="14" customWidth="1"/>
    <col min="2588" max="2603" width="3.28515625" style="14" customWidth="1"/>
    <col min="2604" max="2819" width="9.140625" style="14"/>
    <col min="2820" max="2820" width="3.140625" style="14" customWidth="1"/>
    <col min="2821" max="2821" width="13.42578125" style="14" customWidth="1"/>
    <col min="2822" max="2837" width="3.42578125" style="14" customWidth="1"/>
    <col min="2838" max="2838" width="3.28515625" style="14" customWidth="1"/>
    <col min="2839" max="2839" width="10.28515625" style="14" customWidth="1"/>
    <col min="2840" max="2842" width="4.85546875" style="14" customWidth="1"/>
    <col min="2843" max="2843" width="6.28515625" style="14" customWidth="1"/>
    <col min="2844" max="2859" width="3.28515625" style="14" customWidth="1"/>
    <col min="2860" max="3075" width="9.140625" style="14"/>
    <col min="3076" max="3076" width="3.140625" style="14" customWidth="1"/>
    <col min="3077" max="3077" width="13.42578125" style="14" customWidth="1"/>
    <col min="3078" max="3093" width="3.42578125" style="14" customWidth="1"/>
    <col min="3094" max="3094" width="3.28515625" style="14" customWidth="1"/>
    <col min="3095" max="3095" width="10.28515625" style="14" customWidth="1"/>
    <col min="3096" max="3098" width="4.85546875" style="14" customWidth="1"/>
    <col min="3099" max="3099" width="6.28515625" style="14" customWidth="1"/>
    <col min="3100" max="3115" width="3.28515625" style="14" customWidth="1"/>
    <col min="3116" max="3331" width="9.140625" style="14"/>
    <col min="3332" max="3332" width="3.140625" style="14" customWidth="1"/>
    <col min="3333" max="3333" width="13.42578125" style="14" customWidth="1"/>
    <col min="3334" max="3349" width="3.42578125" style="14" customWidth="1"/>
    <col min="3350" max="3350" width="3.28515625" style="14" customWidth="1"/>
    <col min="3351" max="3351" width="10.28515625" style="14" customWidth="1"/>
    <col min="3352" max="3354" width="4.85546875" style="14" customWidth="1"/>
    <col min="3355" max="3355" width="6.28515625" style="14" customWidth="1"/>
    <col min="3356" max="3371" width="3.28515625" style="14" customWidth="1"/>
    <col min="3372" max="3587" width="9.140625" style="14"/>
    <col min="3588" max="3588" width="3.140625" style="14" customWidth="1"/>
    <col min="3589" max="3589" width="13.42578125" style="14" customWidth="1"/>
    <col min="3590" max="3605" width="3.42578125" style="14" customWidth="1"/>
    <col min="3606" max="3606" width="3.28515625" style="14" customWidth="1"/>
    <col min="3607" max="3607" width="10.28515625" style="14" customWidth="1"/>
    <col min="3608" max="3610" width="4.85546875" style="14" customWidth="1"/>
    <col min="3611" max="3611" width="6.28515625" style="14" customWidth="1"/>
    <col min="3612" max="3627" width="3.28515625" style="14" customWidth="1"/>
    <col min="3628" max="3843" width="9.140625" style="14"/>
    <col min="3844" max="3844" width="3.140625" style="14" customWidth="1"/>
    <col min="3845" max="3845" width="13.42578125" style="14" customWidth="1"/>
    <col min="3846" max="3861" width="3.42578125" style="14" customWidth="1"/>
    <col min="3862" max="3862" width="3.28515625" style="14" customWidth="1"/>
    <col min="3863" max="3863" width="10.28515625" style="14" customWidth="1"/>
    <col min="3864" max="3866" width="4.85546875" style="14" customWidth="1"/>
    <col min="3867" max="3867" width="6.28515625" style="14" customWidth="1"/>
    <col min="3868" max="3883" width="3.28515625" style="14" customWidth="1"/>
    <col min="3884" max="4099" width="9.140625" style="14"/>
    <col min="4100" max="4100" width="3.140625" style="14" customWidth="1"/>
    <col min="4101" max="4101" width="13.42578125" style="14" customWidth="1"/>
    <col min="4102" max="4117" width="3.42578125" style="14" customWidth="1"/>
    <col min="4118" max="4118" width="3.28515625" style="14" customWidth="1"/>
    <col min="4119" max="4119" width="10.28515625" style="14" customWidth="1"/>
    <col min="4120" max="4122" width="4.85546875" style="14" customWidth="1"/>
    <col min="4123" max="4123" width="6.28515625" style="14" customWidth="1"/>
    <col min="4124" max="4139" width="3.28515625" style="14" customWidth="1"/>
    <col min="4140" max="4355" width="9.140625" style="14"/>
    <col min="4356" max="4356" width="3.140625" style="14" customWidth="1"/>
    <col min="4357" max="4357" width="13.42578125" style="14" customWidth="1"/>
    <col min="4358" max="4373" width="3.42578125" style="14" customWidth="1"/>
    <col min="4374" max="4374" width="3.28515625" style="14" customWidth="1"/>
    <col min="4375" max="4375" width="10.28515625" style="14" customWidth="1"/>
    <col min="4376" max="4378" width="4.85546875" style="14" customWidth="1"/>
    <col min="4379" max="4379" width="6.28515625" style="14" customWidth="1"/>
    <col min="4380" max="4395" width="3.28515625" style="14" customWidth="1"/>
    <col min="4396" max="4611" width="9.140625" style="14"/>
    <col min="4612" max="4612" width="3.140625" style="14" customWidth="1"/>
    <col min="4613" max="4613" width="13.42578125" style="14" customWidth="1"/>
    <col min="4614" max="4629" width="3.42578125" style="14" customWidth="1"/>
    <col min="4630" max="4630" width="3.28515625" style="14" customWidth="1"/>
    <col min="4631" max="4631" width="10.28515625" style="14" customWidth="1"/>
    <col min="4632" max="4634" width="4.85546875" style="14" customWidth="1"/>
    <col min="4635" max="4635" width="6.28515625" style="14" customWidth="1"/>
    <col min="4636" max="4651" width="3.28515625" style="14" customWidth="1"/>
    <col min="4652" max="4867" width="9.140625" style="14"/>
    <col min="4868" max="4868" width="3.140625" style="14" customWidth="1"/>
    <col min="4869" max="4869" width="13.42578125" style="14" customWidth="1"/>
    <col min="4870" max="4885" width="3.42578125" style="14" customWidth="1"/>
    <col min="4886" max="4886" width="3.28515625" style="14" customWidth="1"/>
    <col min="4887" max="4887" width="10.28515625" style="14" customWidth="1"/>
    <col min="4888" max="4890" width="4.85546875" style="14" customWidth="1"/>
    <col min="4891" max="4891" width="6.28515625" style="14" customWidth="1"/>
    <col min="4892" max="4907" width="3.28515625" style="14" customWidth="1"/>
    <col min="4908" max="5123" width="9.140625" style="14"/>
    <col min="5124" max="5124" width="3.140625" style="14" customWidth="1"/>
    <col min="5125" max="5125" width="13.42578125" style="14" customWidth="1"/>
    <col min="5126" max="5141" width="3.42578125" style="14" customWidth="1"/>
    <col min="5142" max="5142" width="3.28515625" style="14" customWidth="1"/>
    <col min="5143" max="5143" width="10.28515625" style="14" customWidth="1"/>
    <col min="5144" max="5146" width="4.85546875" style="14" customWidth="1"/>
    <col min="5147" max="5147" width="6.28515625" style="14" customWidth="1"/>
    <col min="5148" max="5163" width="3.28515625" style="14" customWidth="1"/>
    <col min="5164" max="5379" width="9.140625" style="14"/>
    <col min="5380" max="5380" width="3.140625" style="14" customWidth="1"/>
    <col min="5381" max="5381" width="13.42578125" style="14" customWidth="1"/>
    <col min="5382" max="5397" width="3.42578125" style="14" customWidth="1"/>
    <col min="5398" max="5398" width="3.28515625" style="14" customWidth="1"/>
    <col min="5399" max="5399" width="10.28515625" style="14" customWidth="1"/>
    <col min="5400" max="5402" width="4.85546875" style="14" customWidth="1"/>
    <col min="5403" max="5403" width="6.28515625" style="14" customWidth="1"/>
    <col min="5404" max="5419" width="3.28515625" style="14" customWidth="1"/>
    <col min="5420" max="5635" width="9.140625" style="14"/>
    <col min="5636" max="5636" width="3.140625" style="14" customWidth="1"/>
    <col min="5637" max="5637" width="13.42578125" style="14" customWidth="1"/>
    <col min="5638" max="5653" width="3.42578125" style="14" customWidth="1"/>
    <col min="5654" max="5654" width="3.28515625" style="14" customWidth="1"/>
    <col min="5655" max="5655" width="10.28515625" style="14" customWidth="1"/>
    <col min="5656" max="5658" width="4.85546875" style="14" customWidth="1"/>
    <col min="5659" max="5659" width="6.28515625" style="14" customWidth="1"/>
    <col min="5660" max="5675" width="3.28515625" style="14" customWidth="1"/>
    <col min="5676" max="5891" width="9.140625" style="14"/>
    <col min="5892" max="5892" width="3.140625" style="14" customWidth="1"/>
    <col min="5893" max="5893" width="13.42578125" style="14" customWidth="1"/>
    <col min="5894" max="5909" width="3.42578125" style="14" customWidth="1"/>
    <col min="5910" max="5910" width="3.28515625" style="14" customWidth="1"/>
    <col min="5911" max="5911" width="10.28515625" style="14" customWidth="1"/>
    <col min="5912" max="5914" width="4.85546875" style="14" customWidth="1"/>
    <col min="5915" max="5915" width="6.28515625" style="14" customWidth="1"/>
    <col min="5916" max="5931" width="3.28515625" style="14" customWidth="1"/>
    <col min="5932" max="6147" width="9.140625" style="14"/>
    <col min="6148" max="6148" width="3.140625" style="14" customWidth="1"/>
    <col min="6149" max="6149" width="13.42578125" style="14" customWidth="1"/>
    <col min="6150" max="6165" width="3.42578125" style="14" customWidth="1"/>
    <col min="6166" max="6166" width="3.28515625" style="14" customWidth="1"/>
    <col min="6167" max="6167" width="10.28515625" style="14" customWidth="1"/>
    <col min="6168" max="6170" width="4.85546875" style="14" customWidth="1"/>
    <col min="6171" max="6171" width="6.28515625" style="14" customWidth="1"/>
    <col min="6172" max="6187" width="3.28515625" style="14" customWidth="1"/>
    <col min="6188" max="6403" width="9.140625" style="14"/>
    <col min="6404" max="6404" width="3.140625" style="14" customWidth="1"/>
    <col min="6405" max="6405" width="13.42578125" style="14" customWidth="1"/>
    <col min="6406" max="6421" width="3.42578125" style="14" customWidth="1"/>
    <col min="6422" max="6422" width="3.28515625" style="14" customWidth="1"/>
    <col min="6423" max="6423" width="10.28515625" style="14" customWidth="1"/>
    <col min="6424" max="6426" width="4.85546875" style="14" customWidth="1"/>
    <col min="6427" max="6427" width="6.28515625" style="14" customWidth="1"/>
    <col min="6428" max="6443" width="3.28515625" style="14" customWidth="1"/>
    <col min="6444" max="6659" width="9.140625" style="14"/>
    <col min="6660" max="6660" width="3.140625" style="14" customWidth="1"/>
    <col min="6661" max="6661" width="13.42578125" style="14" customWidth="1"/>
    <col min="6662" max="6677" width="3.42578125" style="14" customWidth="1"/>
    <col min="6678" max="6678" width="3.28515625" style="14" customWidth="1"/>
    <col min="6679" max="6679" width="10.28515625" style="14" customWidth="1"/>
    <col min="6680" max="6682" width="4.85546875" style="14" customWidth="1"/>
    <col min="6683" max="6683" width="6.28515625" style="14" customWidth="1"/>
    <col min="6684" max="6699" width="3.28515625" style="14" customWidth="1"/>
    <col min="6700" max="6915" width="9.140625" style="14"/>
    <col min="6916" max="6916" width="3.140625" style="14" customWidth="1"/>
    <col min="6917" max="6917" width="13.42578125" style="14" customWidth="1"/>
    <col min="6918" max="6933" width="3.42578125" style="14" customWidth="1"/>
    <col min="6934" max="6934" width="3.28515625" style="14" customWidth="1"/>
    <col min="6935" max="6935" width="10.28515625" style="14" customWidth="1"/>
    <col min="6936" max="6938" width="4.85546875" style="14" customWidth="1"/>
    <col min="6939" max="6939" width="6.28515625" style="14" customWidth="1"/>
    <col min="6940" max="6955" width="3.28515625" style="14" customWidth="1"/>
    <col min="6956" max="7171" width="9.140625" style="14"/>
    <col min="7172" max="7172" width="3.140625" style="14" customWidth="1"/>
    <col min="7173" max="7173" width="13.42578125" style="14" customWidth="1"/>
    <col min="7174" max="7189" width="3.42578125" style="14" customWidth="1"/>
    <col min="7190" max="7190" width="3.28515625" style="14" customWidth="1"/>
    <col min="7191" max="7191" width="10.28515625" style="14" customWidth="1"/>
    <col min="7192" max="7194" width="4.85546875" style="14" customWidth="1"/>
    <col min="7195" max="7195" width="6.28515625" style="14" customWidth="1"/>
    <col min="7196" max="7211" width="3.28515625" style="14" customWidth="1"/>
    <col min="7212" max="7427" width="9.140625" style="14"/>
    <col min="7428" max="7428" width="3.140625" style="14" customWidth="1"/>
    <col min="7429" max="7429" width="13.42578125" style="14" customWidth="1"/>
    <col min="7430" max="7445" width="3.42578125" style="14" customWidth="1"/>
    <col min="7446" max="7446" width="3.28515625" style="14" customWidth="1"/>
    <col min="7447" max="7447" width="10.28515625" style="14" customWidth="1"/>
    <col min="7448" max="7450" width="4.85546875" style="14" customWidth="1"/>
    <col min="7451" max="7451" width="6.28515625" style="14" customWidth="1"/>
    <col min="7452" max="7467" width="3.28515625" style="14" customWidth="1"/>
    <col min="7468" max="7683" width="9.140625" style="14"/>
    <col min="7684" max="7684" width="3.140625" style="14" customWidth="1"/>
    <col min="7685" max="7685" width="13.42578125" style="14" customWidth="1"/>
    <col min="7686" max="7701" width="3.42578125" style="14" customWidth="1"/>
    <col min="7702" max="7702" width="3.28515625" style="14" customWidth="1"/>
    <col min="7703" max="7703" width="10.28515625" style="14" customWidth="1"/>
    <col min="7704" max="7706" width="4.85546875" style="14" customWidth="1"/>
    <col min="7707" max="7707" width="6.28515625" style="14" customWidth="1"/>
    <col min="7708" max="7723" width="3.28515625" style="14" customWidth="1"/>
    <col min="7724" max="7939" width="9.140625" style="14"/>
    <col min="7940" max="7940" width="3.140625" style="14" customWidth="1"/>
    <col min="7941" max="7941" width="13.42578125" style="14" customWidth="1"/>
    <col min="7942" max="7957" width="3.42578125" style="14" customWidth="1"/>
    <col min="7958" max="7958" width="3.28515625" style="14" customWidth="1"/>
    <col min="7959" max="7959" width="10.28515625" style="14" customWidth="1"/>
    <col min="7960" max="7962" width="4.85546875" style="14" customWidth="1"/>
    <col min="7963" max="7963" width="6.28515625" style="14" customWidth="1"/>
    <col min="7964" max="7979" width="3.28515625" style="14" customWidth="1"/>
    <col min="7980" max="8195" width="9.140625" style="14"/>
    <col min="8196" max="8196" width="3.140625" style="14" customWidth="1"/>
    <col min="8197" max="8197" width="13.42578125" style="14" customWidth="1"/>
    <col min="8198" max="8213" width="3.42578125" style="14" customWidth="1"/>
    <col min="8214" max="8214" width="3.28515625" style="14" customWidth="1"/>
    <col min="8215" max="8215" width="10.28515625" style="14" customWidth="1"/>
    <col min="8216" max="8218" width="4.85546875" style="14" customWidth="1"/>
    <col min="8219" max="8219" width="6.28515625" style="14" customWidth="1"/>
    <col min="8220" max="8235" width="3.28515625" style="14" customWidth="1"/>
    <col min="8236" max="8451" width="9.140625" style="14"/>
    <col min="8452" max="8452" width="3.140625" style="14" customWidth="1"/>
    <col min="8453" max="8453" width="13.42578125" style="14" customWidth="1"/>
    <col min="8454" max="8469" width="3.42578125" style="14" customWidth="1"/>
    <col min="8470" max="8470" width="3.28515625" style="14" customWidth="1"/>
    <col min="8471" max="8471" width="10.28515625" style="14" customWidth="1"/>
    <col min="8472" max="8474" width="4.85546875" style="14" customWidth="1"/>
    <col min="8475" max="8475" width="6.28515625" style="14" customWidth="1"/>
    <col min="8476" max="8491" width="3.28515625" style="14" customWidth="1"/>
    <col min="8492" max="8707" width="9.140625" style="14"/>
    <col min="8708" max="8708" width="3.140625" style="14" customWidth="1"/>
    <col min="8709" max="8709" width="13.42578125" style="14" customWidth="1"/>
    <col min="8710" max="8725" width="3.42578125" style="14" customWidth="1"/>
    <col min="8726" max="8726" width="3.28515625" style="14" customWidth="1"/>
    <col min="8727" max="8727" width="10.28515625" style="14" customWidth="1"/>
    <col min="8728" max="8730" width="4.85546875" style="14" customWidth="1"/>
    <col min="8731" max="8731" width="6.28515625" style="14" customWidth="1"/>
    <col min="8732" max="8747" width="3.28515625" style="14" customWidth="1"/>
    <col min="8748" max="8963" width="9.140625" style="14"/>
    <col min="8964" max="8964" width="3.140625" style="14" customWidth="1"/>
    <col min="8965" max="8965" width="13.42578125" style="14" customWidth="1"/>
    <col min="8966" max="8981" width="3.42578125" style="14" customWidth="1"/>
    <col min="8982" max="8982" width="3.28515625" style="14" customWidth="1"/>
    <col min="8983" max="8983" width="10.28515625" style="14" customWidth="1"/>
    <col min="8984" max="8986" width="4.85546875" style="14" customWidth="1"/>
    <col min="8987" max="8987" width="6.28515625" style="14" customWidth="1"/>
    <col min="8988" max="9003" width="3.28515625" style="14" customWidth="1"/>
    <col min="9004" max="9219" width="9.140625" style="14"/>
    <col min="9220" max="9220" width="3.140625" style="14" customWidth="1"/>
    <col min="9221" max="9221" width="13.42578125" style="14" customWidth="1"/>
    <col min="9222" max="9237" width="3.42578125" style="14" customWidth="1"/>
    <col min="9238" max="9238" width="3.28515625" style="14" customWidth="1"/>
    <col min="9239" max="9239" width="10.28515625" style="14" customWidth="1"/>
    <col min="9240" max="9242" width="4.85546875" style="14" customWidth="1"/>
    <col min="9243" max="9243" width="6.28515625" style="14" customWidth="1"/>
    <col min="9244" max="9259" width="3.28515625" style="14" customWidth="1"/>
    <col min="9260" max="9475" width="9.140625" style="14"/>
    <col min="9476" max="9476" width="3.140625" style="14" customWidth="1"/>
    <col min="9477" max="9477" width="13.42578125" style="14" customWidth="1"/>
    <col min="9478" max="9493" width="3.42578125" style="14" customWidth="1"/>
    <col min="9494" max="9494" width="3.28515625" style="14" customWidth="1"/>
    <col min="9495" max="9495" width="10.28515625" style="14" customWidth="1"/>
    <col min="9496" max="9498" width="4.85546875" style="14" customWidth="1"/>
    <col min="9499" max="9499" width="6.28515625" style="14" customWidth="1"/>
    <col min="9500" max="9515" width="3.28515625" style="14" customWidth="1"/>
    <col min="9516" max="9731" width="9.140625" style="14"/>
    <col min="9732" max="9732" width="3.140625" style="14" customWidth="1"/>
    <col min="9733" max="9733" width="13.42578125" style="14" customWidth="1"/>
    <col min="9734" max="9749" width="3.42578125" style="14" customWidth="1"/>
    <col min="9750" max="9750" width="3.28515625" style="14" customWidth="1"/>
    <col min="9751" max="9751" width="10.28515625" style="14" customWidth="1"/>
    <col min="9752" max="9754" width="4.85546875" style="14" customWidth="1"/>
    <col min="9755" max="9755" width="6.28515625" style="14" customWidth="1"/>
    <col min="9756" max="9771" width="3.28515625" style="14" customWidth="1"/>
    <col min="9772" max="9987" width="9.140625" style="14"/>
    <col min="9988" max="9988" width="3.140625" style="14" customWidth="1"/>
    <col min="9989" max="9989" width="13.42578125" style="14" customWidth="1"/>
    <col min="9990" max="10005" width="3.42578125" style="14" customWidth="1"/>
    <col min="10006" max="10006" width="3.28515625" style="14" customWidth="1"/>
    <col min="10007" max="10007" width="10.28515625" style="14" customWidth="1"/>
    <col min="10008" max="10010" width="4.85546875" style="14" customWidth="1"/>
    <col min="10011" max="10011" width="6.28515625" style="14" customWidth="1"/>
    <col min="10012" max="10027" width="3.28515625" style="14" customWidth="1"/>
    <col min="10028" max="10243" width="9.140625" style="14"/>
    <col min="10244" max="10244" width="3.140625" style="14" customWidth="1"/>
    <col min="10245" max="10245" width="13.42578125" style="14" customWidth="1"/>
    <col min="10246" max="10261" width="3.42578125" style="14" customWidth="1"/>
    <col min="10262" max="10262" width="3.28515625" style="14" customWidth="1"/>
    <col min="10263" max="10263" width="10.28515625" style="14" customWidth="1"/>
    <col min="10264" max="10266" width="4.85546875" style="14" customWidth="1"/>
    <col min="10267" max="10267" width="6.28515625" style="14" customWidth="1"/>
    <col min="10268" max="10283" width="3.28515625" style="14" customWidth="1"/>
    <col min="10284" max="10499" width="9.140625" style="14"/>
    <col min="10500" max="10500" width="3.140625" style="14" customWidth="1"/>
    <col min="10501" max="10501" width="13.42578125" style="14" customWidth="1"/>
    <col min="10502" max="10517" width="3.42578125" style="14" customWidth="1"/>
    <col min="10518" max="10518" width="3.28515625" style="14" customWidth="1"/>
    <col min="10519" max="10519" width="10.28515625" style="14" customWidth="1"/>
    <col min="10520" max="10522" width="4.85546875" style="14" customWidth="1"/>
    <col min="10523" max="10523" width="6.28515625" style="14" customWidth="1"/>
    <col min="10524" max="10539" width="3.28515625" style="14" customWidth="1"/>
    <col min="10540" max="10755" width="9.140625" style="14"/>
    <col min="10756" max="10756" width="3.140625" style="14" customWidth="1"/>
    <col min="10757" max="10757" width="13.42578125" style="14" customWidth="1"/>
    <col min="10758" max="10773" width="3.42578125" style="14" customWidth="1"/>
    <col min="10774" max="10774" width="3.28515625" style="14" customWidth="1"/>
    <col min="10775" max="10775" width="10.28515625" style="14" customWidth="1"/>
    <col min="10776" max="10778" width="4.85546875" style="14" customWidth="1"/>
    <col min="10779" max="10779" width="6.28515625" style="14" customWidth="1"/>
    <col min="10780" max="10795" width="3.28515625" style="14" customWidth="1"/>
    <col min="10796" max="11011" width="9.140625" style="14"/>
    <col min="11012" max="11012" width="3.140625" style="14" customWidth="1"/>
    <col min="11013" max="11013" width="13.42578125" style="14" customWidth="1"/>
    <col min="11014" max="11029" width="3.42578125" style="14" customWidth="1"/>
    <col min="11030" max="11030" width="3.28515625" style="14" customWidth="1"/>
    <col min="11031" max="11031" width="10.28515625" style="14" customWidth="1"/>
    <col min="11032" max="11034" width="4.85546875" style="14" customWidth="1"/>
    <col min="11035" max="11035" width="6.28515625" style="14" customWidth="1"/>
    <col min="11036" max="11051" width="3.28515625" style="14" customWidth="1"/>
    <col min="11052" max="11267" width="9.140625" style="14"/>
    <col min="11268" max="11268" width="3.140625" style="14" customWidth="1"/>
    <col min="11269" max="11269" width="13.42578125" style="14" customWidth="1"/>
    <col min="11270" max="11285" width="3.42578125" style="14" customWidth="1"/>
    <col min="11286" max="11286" width="3.28515625" style="14" customWidth="1"/>
    <col min="11287" max="11287" width="10.28515625" style="14" customWidth="1"/>
    <col min="11288" max="11290" width="4.85546875" style="14" customWidth="1"/>
    <col min="11291" max="11291" width="6.28515625" style="14" customWidth="1"/>
    <col min="11292" max="11307" width="3.28515625" style="14" customWidth="1"/>
    <col min="11308" max="11523" width="9.140625" style="14"/>
    <col min="11524" max="11524" width="3.140625" style="14" customWidth="1"/>
    <col min="11525" max="11525" width="13.42578125" style="14" customWidth="1"/>
    <col min="11526" max="11541" width="3.42578125" style="14" customWidth="1"/>
    <col min="11542" max="11542" width="3.28515625" style="14" customWidth="1"/>
    <col min="11543" max="11543" width="10.28515625" style="14" customWidth="1"/>
    <col min="11544" max="11546" width="4.85546875" style="14" customWidth="1"/>
    <col min="11547" max="11547" width="6.28515625" style="14" customWidth="1"/>
    <col min="11548" max="11563" width="3.28515625" style="14" customWidth="1"/>
    <col min="11564" max="11779" width="9.140625" style="14"/>
    <col min="11780" max="11780" width="3.140625" style="14" customWidth="1"/>
    <col min="11781" max="11781" width="13.42578125" style="14" customWidth="1"/>
    <col min="11782" max="11797" width="3.42578125" style="14" customWidth="1"/>
    <col min="11798" max="11798" width="3.28515625" style="14" customWidth="1"/>
    <col min="11799" max="11799" width="10.28515625" style="14" customWidth="1"/>
    <col min="11800" max="11802" width="4.85546875" style="14" customWidth="1"/>
    <col min="11803" max="11803" width="6.28515625" style="14" customWidth="1"/>
    <col min="11804" max="11819" width="3.28515625" style="14" customWidth="1"/>
    <col min="11820" max="12035" width="9.140625" style="14"/>
    <col min="12036" max="12036" width="3.140625" style="14" customWidth="1"/>
    <col min="12037" max="12037" width="13.42578125" style="14" customWidth="1"/>
    <col min="12038" max="12053" width="3.42578125" style="14" customWidth="1"/>
    <col min="12054" max="12054" width="3.28515625" style="14" customWidth="1"/>
    <col min="12055" max="12055" width="10.28515625" style="14" customWidth="1"/>
    <col min="12056" max="12058" width="4.85546875" style="14" customWidth="1"/>
    <col min="12059" max="12059" width="6.28515625" style="14" customWidth="1"/>
    <col min="12060" max="12075" width="3.28515625" style="14" customWidth="1"/>
    <col min="12076" max="12291" width="9.140625" style="14"/>
    <col min="12292" max="12292" width="3.140625" style="14" customWidth="1"/>
    <col min="12293" max="12293" width="13.42578125" style="14" customWidth="1"/>
    <col min="12294" max="12309" width="3.42578125" style="14" customWidth="1"/>
    <col min="12310" max="12310" width="3.28515625" style="14" customWidth="1"/>
    <col min="12311" max="12311" width="10.28515625" style="14" customWidth="1"/>
    <col min="12312" max="12314" width="4.85546875" style="14" customWidth="1"/>
    <col min="12315" max="12315" width="6.28515625" style="14" customWidth="1"/>
    <col min="12316" max="12331" width="3.28515625" style="14" customWidth="1"/>
    <col min="12332" max="12547" width="9.140625" style="14"/>
    <col min="12548" max="12548" width="3.140625" style="14" customWidth="1"/>
    <col min="12549" max="12549" width="13.42578125" style="14" customWidth="1"/>
    <col min="12550" max="12565" width="3.42578125" style="14" customWidth="1"/>
    <col min="12566" max="12566" width="3.28515625" style="14" customWidth="1"/>
    <col min="12567" max="12567" width="10.28515625" style="14" customWidth="1"/>
    <col min="12568" max="12570" width="4.85546875" style="14" customWidth="1"/>
    <col min="12571" max="12571" width="6.28515625" style="14" customWidth="1"/>
    <col min="12572" max="12587" width="3.28515625" style="14" customWidth="1"/>
    <col min="12588" max="12803" width="9.140625" style="14"/>
    <col min="12804" max="12804" width="3.140625" style="14" customWidth="1"/>
    <col min="12805" max="12805" width="13.42578125" style="14" customWidth="1"/>
    <col min="12806" max="12821" width="3.42578125" style="14" customWidth="1"/>
    <col min="12822" max="12822" width="3.28515625" style="14" customWidth="1"/>
    <col min="12823" max="12823" width="10.28515625" style="14" customWidth="1"/>
    <col min="12824" max="12826" width="4.85546875" style="14" customWidth="1"/>
    <col min="12827" max="12827" width="6.28515625" style="14" customWidth="1"/>
    <col min="12828" max="12843" width="3.28515625" style="14" customWidth="1"/>
    <col min="12844" max="13059" width="9.140625" style="14"/>
    <col min="13060" max="13060" width="3.140625" style="14" customWidth="1"/>
    <col min="13061" max="13061" width="13.42578125" style="14" customWidth="1"/>
    <col min="13062" max="13077" width="3.42578125" style="14" customWidth="1"/>
    <col min="13078" max="13078" width="3.28515625" style="14" customWidth="1"/>
    <col min="13079" max="13079" width="10.28515625" style="14" customWidth="1"/>
    <col min="13080" max="13082" width="4.85546875" style="14" customWidth="1"/>
    <col min="13083" max="13083" width="6.28515625" style="14" customWidth="1"/>
    <col min="13084" max="13099" width="3.28515625" style="14" customWidth="1"/>
    <col min="13100" max="13315" width="9.140625" style="14"/>
    <col min="13316" max="13316" width="3.140625" style="14" customWidth="1"/>
    <col min="13317" max="13317" width="13.42578125" style="14" customWidth="1"/>
    <col min="13318" max="13333" width="3.42578125" style="14" customWidth="1"/>
    <col min="13334" max="13334" width="3.28515625" style="14" customWidth="1"/>
    <col min="13335" max="13335" width="10.28515625" style="14" customWidth="1"/>
    <col min="13336" max="13338" width="4.85546875" style="14" customWidth="1"/>
    <col min="13339" max="13339" width="6.28515625" style="14" customWidth="1"/>
    <col min="13340" max="13355" width="3.28515625" style="14" customWidth="1"/>
    <col min="13356" max="13571" width="9.140625" style="14"/>
    <col min="13572" max="13572" width="3.140625" style="14" customWidth="1"/>
    <col min="13573" max="13573" width="13.42578125" style="14" customWidth="1"/>
    <col min="13574" max="13589" width="3.42578125" style="14" customWidth="1"/>
    <col min="13590" max="13590" width="3.28515625" style="14" customWidth="1"/>
    <col min="13591" max="13591" width="10.28515625" style="14" customWidth="1"/>
    <col min="13592" max="13594" width="4.85546875" style="14" customWidth="1"/>
    <col min="13595" max="13595" width="6.28515625" style="14" customWidth="1"/>
    <col min="13596" max="13611" width="3.28515625" style="14" customWidth="1"/>
    <col min="13612" max="13827" width="9.140625" style="14"/>
    <col min="13828" max="13828" width="3.140625" style="14" customWidth="1"/>
    <col min="13829" max="13829" width="13.42578125" style="14" customWidth="1"/>
    <col min="13830" max="13845" width="3.42578125" style="14" customWidth="1"/>
    <col min="13846" max="13846" width="3.28515625" style="14" customWidth="1"/>
    <col min="13847" max="13847" width="10.28515625" style="14" customWidth="1"/>
    <col min="13848" max="13850" width="4.85546875" style="14" customWidth="1"/>
    <col min="13851" max="13851" width="6.28515625" style="14" customWidth="1"/>
    <col min="13852" max="13867" width="3.28515625" style="14" customWidth="1"/>
    <col min="13868" max="14083" width="9.140625" style="14"/>
    <col min="14084" max="14084" width="3.140625" style="14" customWidth="1"/>
    <col min="14085" max="14085" width="13.42578125" style="14" customWidth="1"/>
    <col min="14086" max="14101" width="3.42578125" style="14" customWidth="1"/>
    <col min="14102" max="14102" width="3.28515625" style="14" customWidth="1"/>
    <col min="14103" max="14103" width="10.28515625" style="14" customWidth="1"/>
    <col min="14104" max="14106" width="4.85546875" style="14" customWidth="1"/>
    <col min="14107" max="14107" width="6.28515625" style="14" customWidth="1"/>
    <col min="14108" max="14123" width="3.28515625" style="14" customWidth="1"/>
    <col min="14124" max="14339" width="9.140625" style="14"/>
    <col min="14340" max="14340" width="3.140625" style="14" customWidth="1"/>
    <col min="14341" max="14341" width="13.42578125" style="14" customWidth="1"/>
    <col min="14342" max="14357" width="3.42578125" style="14" customWidth="1"/>
    <col min="14358" max="14358" width="3.28515625" style="14" customWidth="1"/>
    <col min="14359" max="14359" width="10.28515625" style="14" customWidth="1"/>
    <col min="14360" max="14362" width="4.85546875" style="14" customWidth="1"/>
    <col min="14363" max="14363" width="6.28515625" style="14" customWidth="1"/>
    <col min="14364" max="14379" width="3.28515625" style="14" customWidth="1"/>
    <col min="14380" max="14595" width="9.140625" style="14"/>
    <col min="14596" max="14596" width="3.140625" style="14" customWidth="1"/>
    <col min="14597" max="14597" width="13.42578125" style="14" customWidth="1"/>
    <col min="14598" max="14613" width="3.42578125" style="14" customWidth="1"/>
    <col min="14614" max="14614" width="3.28515625" style="14" customWidth="1"/>
    <col min="14615" max="14615" width="10.28515625" style="14" customWidth="1"/>
    <col min="14616" max="14618" width="4.85546875" style="14" customWidth="1"/>
    <col min="14619" max="14619" width="6.28515625" style="14" customWidth="1"/>
    <col min="14620" max="14635" width="3.28515625" style="14" customWidth="1"/>
    <col min="14636" max="14851" width="9.140625" style="14"/>
    <col min="14852" max="14852" width="3.140625" style="14" customWidth="1"/>
    <col min="14853" max="14853" width="13.42578125" style="14" customWidth="1"/>
    <col min="14854" max="14869" width="3.42578125" style="14" customWidth="1"/>
    <col min="14870" max="14870" width="3.28515625" style="14" customWidth="1"/>
    <col min="14871" max="14871" width="10.28515625" style="14" customWidth="1"/>
    <col min="14872" max="14874" width="4.85546875" style="14" customWidth="1"/>
    <col min="14875" max="14875" width="6.28515625" style="14" customWidth="1"/>
    <col min="14876" max="14891" width="3.28515625" style="14" customWidth="1"/>
    <col min="14892" max="15107" width="9.140625" style="14"/>
    <col min="15108" max="15108" width="3.140625" style="14" customWidth="1"/>
    <col min="15109" max="15109" width="13.42578125" style="14" customWidth="1"/>
    <col min="15110" max="15125" width="3.42578125" style="14" customWidth="1"/>
    <col min="15126" max="15126" width="3.28515625" style="14" customWidth="1"/>
    <col min="15127" max="15127" width="10.28515625" style="14" customWidth="1"/>
    <col min="15128" max="15130" width="4.85546875" style="14" customWidth="1"/>
    <col min="15131" max="15131" width="6.28515625" style="14" customWidth="1"/>
    <col min="15132" max="15147" width="3.28515625" style="14" customWidth="1"/>
    <col min="15148" max="15363" width="9.140625" style="14"/>
    <col min="15364" max="15364" width="3.140625" style="14" customWidth="1"/>
    <col min="15365" max="15365" width="13.42578125" style="14" customWidth="1"/>
    <col min="15366" max="15381" width="3.42578125" style="14" customWidth="1"/>
    <col min="15382" max="15382" width="3.28515625" style="14" customWidth="1"/>
    <col min="15383" max="15383" width="10.28515625" style="14" customWidth="1"/>
    <col min="15384" max="15386" width="4.85546875" style="14" customWidth="1"/>
    <col min="15387" max="15387" width="6.28515625" style="14" customWidth="1"/>
    <col min="15388" max="15403" width="3.28515625" style="14" customWidth="1"/>
    <col min="15404" max="15619" width="9.140625" style="14"/>
    <col min="15620" max="15620" width="3.140625" style="14" customWidth="1"/>
    <col min="15621" max="15621" width="13.42578125" style="14" customWidth="1"/>
    <col min="15622" max="15637" width="3.42578125" style="14" customWidth="1"/>
    <col min="15638" max="15638" width="3.28515625" style="14" customWidth="1"/>
    <col min="15639" max="15639" width="10.28515625" style="14" customWidth="1"/>
    <col min="15640" max="15642" width="4.85546875" style="14" customWidth="1"/>
    <col min="15643" max="15643" width="6.28515625" style="14" customWidth="1"/>
    <col min="15644" max="15659" width="3.28515625" style="14" customWidth="1"/>
    <col min="15660" max="15875" width="9.140625" style="14"/>
    <col min="15876" max="15876" width="3.140625" style="14" customWidth="1"/>
    <col min="15877" max="15877" width="13.42578125" style="14" customWidth="1"/>
    <col min="15878" max="15893" width="3.42578125" style="14" customWidth="1"/>
    <col min="15894" max="15894" width="3.28515625" style="14" customWidth="1"/>
    <col min="15895" max="15895" width="10.28515625" style="14" customWidth="1"/>
    <col min="15896" max="15898" width="4.85546875" style="14" customWidth="1"/>
    <col min="15899" max="15899" width="6.28515625" style="14" customWidth="1"/>
    <col min="15900" max="15915" width="3.28515625" style="14" customWidth="1"/>
    <col min="15916" max="16131" width="9.140625" style="14"/>
    <col min="16132" max="16132" width="3.140625" style="14" customWidth="1"/>
    <col min="16133" max="16133" width="13.42578125" style="14" customWidth="1"/>
    <col min="16134" max="16149" width="3.42578125" style="14" customWidth="1"/>
    <col min="16150" max="16150" width="3.28515625" style="14" customWidth="1"/>
    <col min="16151" max="16151" width="10.28515625" style="14" customWidth="1"/>
    <col min="16152" max="16154" width="4.85546875" style="14" customWidth="1"/>
    <col min="16155" max="16155" width="6.28515625" style="14" customWidth="1"/>
    <col min="16156" max="16171" width="3.28515625" style="14" customWidth="1"/>
    <col min="16172" max="16384" width="9.140625" style="14"/>
  </cols>
  <sheetData>
    <row r="1" spans="1:27" ht="18" x14ac:dyDescent="0.25">
      <c r="A1" s="243"/>
      <c r="B1" s="244" t="s">
        <v>58</v>
      </c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75"/>
      <c r="U1" s="75"/>
      <c r="V1" s="245"/>
      <c r="W1" s="13"/>
      <c r="X1" s="13"/>
      <c r="Y1" s="13"/>
      <c r="Z1" s="13"/>
      <c r="AA1" s="13"/>
    </row>
    <row r="2" spans="1:27" ht="16.5" customHeight="1" x14ac:dyDescent="0.25">
      <c r="A2" s="243"/>
      <c r="B2" s="244" t="s">
        <v>184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75"/>
      <c r="U2" s="75"/>
      <c r="V2" s="245"/>
      <c r="W2" s="13"/>
      <c r="X2" s="13"/>
      <c r="Y2" s="13"/>
      <c r="Z2" s="13"/>
      <c r="AA2" s="13"/>
    </row>
    <row r="3" spans="1:27" ht="14.25" customHeight="1" x14ac:dyDescent="0.25">
      <c r="A3" s="243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76"/>
      <c r="U3" s="76"/>
      <c r="V3" s="245"/>
      <c r="W3" s="13"/>
      <c r="X3" s="13"/>
      <c r="Y3" s="13"/>
      <c r="Z3" s="13"/>
      <c r="AA3" s="13"/>
    </row>
    <row r="4" spans="1:27" ht="14.25" customHeight="1" thickBot="1" x14ac:dyDescent="0.3">
      <c r="A4" s="243"/>
      <c r="B4" s="247" t="s">
        <v>59</v>
      </c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77"/>
      <c r="U4" s="77"/>
      <c r="V4" s="245"/>
      <c r="W4" s="13"/>
      <c r="X4" s="13"/>
      <c r="Y4" s="13"/>
      <c r="Z4" s="13"/>
      <c r="AA4" s="13"/>
    </row>
    <row r="5" spans="1:27" ht="14.25" customHeight="1" thickBot="1" x14ac:dyDescent="0.3">
      <c r="A5" s="243"/>
      <c r="B5" s="248" t="s">
        <v>60</v>
      </c>
      <c r="C5" s="249"/>
      <c r="D5" s="257" t="s">
        <v>37</v>
      </c>
      <c r="E5" s="258"/>
      <c r="F5" s="258"/>
      <c r="G5" s="258"/>
      <c r="H5" s="258"/>
      <c r="I5" s="259"/>
      <c r="J5" s="254" t="s">
        <v>38</v>
      </c>
      <c r="K5" s="255"/>
      <c r="L5" s="255"/>
      <c r="M5" s="255"/>
      <c r="N5" s="256"/>
      <c r="O5" s="252" t="s">
        <v>39</v>
      </c>
      <c r="P5" s="252"/>
      <c r="Q5" s="252"/>
      <c r="R5" s="252"/>
      <c r="S5" s="252"/>
      <c r="T5" s="252"/>
      <c r="U5" s="253"/>
      <c r="V5" s="245"/>
      <c r="W5" s="13"/>
      <c r="X5" s="13"/>
      <c r="Y5" s="13"/>
      <c r="Z5" s="13"/>
      <c r="AA5" s="13"/>
    </row>
    <row r="6" spans="1:27" ht="14.25" customHeight="1" x14ac:dyDescent="0.25">
      <c r="A6" s="243"/>
      <c r="B6" s="66" t="s">
        <v>49</v>
      </c>
      <c r="C6" s="67"/>
      <c r="D6" s="105"/>
      <c r="E6" s="106">
        <v>3</v>
      </c>
      <c r="F6" s="107">
        <v>10</v>
      </c>
      <c r="G6" s="107">
        <v>17</v>
      </c>
      <c r="H6" s="107">
        <v>24</v>
      </c>
      <c r="I6" s="144">
        <v>31</v>
      </c>
      <c r="J6" s="101"/>
      <c r="K6" s="98">
        <v>7</v>
      </c>
      <c r="L6" s="98">
        <v>14</v>
      </c>
      <c r="M6" s="98">
        <v>21</v>
      </c>
      <c r="N6" s="100">
        <v>28</v>
      </c>
      <c r="O6" s="154"/>
      <c r="P6" s="98"/>
      <c r="Q6" s="99">
        <v>7</v>
      </c>
      <c r="R6" s="98">
        <v>14</v>
      </c>
      <c r="S6" s="98">
        <v>21</v>
      </c>
      <c r="T6" s="98">
        <v>28</v>
      </c>
      <c r="U6" s="100"/>
      <c r="V6" s="245"/>
      <c r="W6" s="13"/>
      <c r="X6" s="13"/>
      <c r="Y6" s="13"/>
      <c r="Z6" s="13"/>
      <c r="AA6" s="13"/>
    </row>
    <row r="7" spans="1:27" ht="14.25" customHeight="1" x14ac:dyDescent="0.25">
      <c r="A7" s="243"/>
      <c r="B7" s="68" t="s">
        <v>50</v>
      </c>
      <c r="C7" s="69"/>
      <c r="D7" s="90"/>
      <c r="E7" s="82">
        <v>4</v>
      </c>
      <c r="F7" s="86">
        <v>11</v>
      </c>
      <c r="G7" s="86">
        <v>18</v>
      </c>
      <c r="H7" s="86">
        <v>25</v>
      </c>
      <c r="I7" s="152"/>
      <c r="J7" s="90">
        <v>1</v>
      </c>
      <c r="K7" s="86">
        <v>8</v>
      </c>
      <c r="L7" s="86">
        <v>15</v>
      </c>
      <c r="M7" s="86">
        <v>22</v>
      </c>
      <c r="N7" s="137"/>
      <c r="O7" s="155"/>
      <c r="P7" s="86">
        <v>1</v>
      </c>
      <c r="Q7" s="86">
        <v>8</v>
      </c>
      <c r="R7" s="86">
        <v>15</v>
      </c>
      <c r="S7" s="86">
        <v>22</v>
      </c>
      <c r="T7" s="86">
        <v>29</v>
      </c>
      <c r="U7" s="87"/>
      <c r="V7" s="245"/>
      <c r="W7" s="13"/>
      <c r="X7" s="13"/>
      <c r="Y7" s="13"/>
      <c r="Z7" s="13"/>
      <c r="AA7" s="13"/>
    </row>
    <row r="8" spans="1:27" ht="14.25" customHeight="1" x14ac:dyDescent="0.25">
      <c r="A8" s="243"/>
      <c r="B8" s="68" t="s">
        <v>51</v>
      </c>
      <c r="C8" s="69"/>
      <c r="D8" s="92"/>
      <c r="E8" s="82">
        <v>5</v>
      </c>
      <c r="F8" s="86">
        <v>12</v>
      </c>
      <c r="G8" s="86">
        <v>19</v>
      </c>
      <c r="H8" s="86">
        <v>26</v>
      </c>
      <c r="I8" s="152"/>
      <c r="J8" s="90">
        <v>2</v>
      </c>
      <c r="K8" s="86">
        <v>9</v>
      </c>
      <c r="L8" s="86">
        <v>16</v>
      </c>
      <c r="M8" s="82">
        <v>23</v>
      </c>
      <c r="N8" s="137"/>
      <c r="O8" s="155"/>
      <c r="P8" s="86">
        <v>2</v>
      </c>
      <c r="Q8" s="86">
        <v>9</v>
      </c>
      <c r="R8" s="86">
        <v>16</v>
      </c>
      <c r="S8" s="86">
        <v>23</v>
      </c>
      <c r="T8" s="86">
        <v>30</v>
      </c>
      <c r="U8" s="87"/>
      <c r="V8" s="245"/>
      <c r="W8" s="13"/>
      <c r="X8" s="13"/>
      <c r="Y8" s="13"/>
      <c r="Z8" s="13"/>
      <c r="AA8" s="13"/>
    </row>
    <row r="9" spans="1:27" ht="14.25" customHeight="1" x14ac:dyDescent="0.25">
      <c r="A9" s="243"/>
      <c r="B9" s="68" t="s">
        <v>52</v>
      </c>
      <c r="C9" s="69"/>
      <c r="D9" s="92"/>
      <c r="E9" s="82">
        <v>6</v>
      </c>
      <c r="F9" s="86">
        <v>13</v>
      </c>
      <c r="G9" s="86">
        <v>20</v>
      </c>
      <c r="H9" s="86">
        <v>27</v>
      </c>
      <c r="I9" s="152"/>
      <c r="J9" s="90">
        <v>3</v>
      </c>
      <c r="K9" s="86">
        <v>10</v>
      </c>
      <c r="L9" s="86">
        <v>17</v>
      </c>
      <c r="M9" s="86">
        <v>24</v>
      </c>
      <c r="N9" s="137"/>
      <c r="O9" s="155"/>
      <c r="P9" s="86">
        <v>3</v>
      </c>
      <c r="Q9" s="86">
        <v>10</v>
      </c>
      <c r="R9" s="86">
        <v>17</v>
      </c>
      <c r="S9" s="86">
        <v>24</v>
      </c>
      <c r="T9" s="86">
        <v>31</v>
      </c>
      <c r="U9" s="87"/>
      <c r="V9" s="245"/>
      <c r="W9" s="13"/>
      <c r="X9" s="13"/>
      <c r="Y9" s="13"/>
      <c r="Z9" s="13"/>
      <c r="AA9" s="13"/>
    </row>
    <row r="10" spans="1:27" ht="14.25" customHeight="1" x14ac:dyDescent="0.25">
      <c r="A10" s="243"/>
      <c r="B10" s="68" t="s">
        <v>53</v>
      </c>
      <c r="C10" s="69"/>
      <c r="D10" s="92"/>
      <c r="E10" s="82">
        <v>7</v>
      </c>
      <c r="F10" s="86">
        <v>14</v>
      </c>
      <c r="G10" s="86">
        <v>21</v>
      </c>
      <c r="H10" s="86">
        <v>28</v>
      </c>
      <c r="I10" s="152"/>
      <c r="J10" s="90">
        <v>4</v>
      </c>
      <c r="K10" s="86">
        <v>11</v>
      </c>
      <c r="L10" s="86">
        <v>18</v>
      </c>
      <c r="M10" s="86">
        <v>25</v>
      </c>
      <c r="N10" s="137"/>
      <c r="O10" s="155"/>
      <c r="P10" s="86">
        <v>4</v>
      </c>
      <c r="Q10" s="86">
        <v>11</v>
      </c>
      <c r="R10" s="86">
        <v>18</v>
      </c>
      <c r="S10" s="86">
        <v>25</v>
      </c>
      <c r="T10" s="86"/>
      <c r="U10" s="87"/>
      <c r="V10" s="245"/>
      <c r="W10" s="13"/>
      <c r="X10" s="13"/>
      <c r="Y10" s="13"/>
      <c r="Z10" s="13"/>
      <c r="AA10" s="13"/>
    </row>
    <row r="11" spans="1:27" ht="14.25" customHeight="1" x14ac:dyDescent="0.25">
      <c r="A11" s="243"/>
      <c r="B11" s="70" t="s">
        <v>54</v>
      </c>
      <c r="C11" s="71"/>
      <c r="D11" s="92">
        <v>1</v>
      </c>
      <c r="E11" s="82">
        <v>8</v>
      </c>
      <c r="F11" s="82">
        <v>15</v>
      </c>
      <c r="G11" s="82">
        <v>22</v>
      </c>
      <c r="H11" s="82">
        <v>29</v>
      </c>
      <c r="I11" s="152"/>
      <c r="J11" s="92">
        <v>5</v>
      </c>
      <c r="K11" s="82">
        <v>12</v>
      </c>
      <c r="L11" s="82">
        <v>19</v>
      </c>
      <c r="M11" s="82">
        <v>26</v>
      </c>
      <c r="N11" s="137"/>
      <c r="O11" s="156"/>
      <c r="P11" s="82">
        <v>5</v>
      </c>
      <c r="Q11" s="82">
        <v>12</v>
      </c>
      <c r="R11" s="82">
        <v>19</v>
      </c>
      <c r="S11" s="82">
        <v>26</v>
      </c>
      <c r="T11" s="82"/>
      <c r="U11" s="87"/>
      <c r="V11" s="245"/>
      <c r="W11" s="13"/>
      <c r="X11" s="13"/>
      <c r="Y11" s="13"/>
      <c r="Z11" s="13"/>
      <c r="AA11" s="13"/>
    </row>
    <row r="12" spans="1:27" ht="14.25" customHeight="1" thickBot="1" x14ac:dyDescent="0.3">
      <c r="A12" s="243"/>
      <c r="B12" s="72" t="s">
        <v>55</v>
      </c>
      <c r="C12" s="73"/>
      <c r="D12" s="93">
        <v>2</v>
      </c>
      <c r="E12" s="88">
        <v>9</v>
      </c>
      <c r="F12" s="88">
        <v>16</v>
      </c>
      <c r="G12" s="88">
        <v>23</v>
      </c>
      <c r="H12" s="88">
        <v>30</v>
      </c>
      <c r="I12" s="153"/>
      <c r="J12" s="93">
        <v>6</v>
      </c>
      <c r="K12" s="88">
        <v>13</v>
      </c>
      <c r="L12" s="88">
        <v>20</v>
      </c>
      <c r="M12" s="88">
        <v>27</v>
      </c>
      <c r="N12" s="138"/>
      <c r="O12" s="135"/>
      <c r="P12" s="88">
        <v>6</v>
      </c>
      <c r="Q12" s="88">
        <v>13</v>
      </c>
      <c r="R12" s="88">
        <v>20</v>
      </c>
      <c r="S12" s="88">
        <v>27</v>
      </c>
      <c r="T12" s="88"/>
      <c r="U12" s="89"/>
      <c r="V12" s="245"/>
      <c r="W12" s="13"/>
      <c r="X12" s="13"/>
      <c r="Y12" s="13"/>
      <c r="Z12" s="13"/>
      <c r="AA12" s="13"/>
    </row>
    <row r="13" spans="1:27" ht="14.25" customHeight="1" x14ac:dyDescent="0.25">
      <c r="A13" s="243"/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78"/>
      <c r="U13" s="78"/>
      <c r="V13" s="245"/>
      <c r="W13" s="13"/>
      <c r="X13" s="13"/>
      <c r="Y13" s="13"/>
      <c r="Z13" s="13"/>
      <c r="AA13" s="13"/>
    </row>
    <row r="14" spans="1:27" ht="14.25" customHeight="1" thickBot="1" x14ac:dyDescent="0.3">
      <c r="A14" s="243"/>
      <c r="B14" s="209" t="s">
        <v>61</v>
      </c>
      <c r="C14" s="209"/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79"/>
      <c r="U14" s="79"/>
      <c r="V14" s="245"/>
      <c r="W14" s="13"/>
      <c r="X14" s="13"/>
      <c r="Y14" s="13"/>
      <c r="Z14" s="13"/>
      <c r="AA14" s="13"/>
    </row>
    <row r="15" spans="1:27" ht="14.25" customHeight="1" thickBot="1" x14ac:dyDescent="0.3">
      <c r="A15" s="243"/>
      <c r="B15" s="225" t="s">
        <v>60</v>
      </c>
      <c r="C15" s="226"/>
      <c r="D15" s="223" t="s">
        <v>40</v>
      </c>
      <c r="E15" s="221"/>
      <c r="F15" s="221"/>
      <c r="G15" s="221"/>
      <c r="H15" s="222"/>
      <c r="I15" s="238" t="s">
        <v>41</v>
      </c>
      <c r="J15" s="239"/>
      <c r="K15" s="239"/>
      <c r="L15" s="239"/>
      <c r="M15" s="239"/>
      <c r="N15" s="136"/>
      <c r="O15" s="250" t="s">
        <v>42</v>
      </c>
      <c r="P15" s="250"/>
      <c r="Q15" s="250"/>
      <c r="R15" s="250"/>
      <c r="S15" s="251"/>
      <c r="T15" s="79"/>
      <c r="U15" s="79"/>
      <c r="V15" s="245"/>
      <c r="W15" s="13"/>
      <c r="X15" s="13"/>
      <c r="Y15" s="13"/>
      <c r="Z15" s="13"/>
      <c r="AA15" s="13"/>
    </row>
    <row r="16" spans="1:27" ht="14.25" customHeight="1" x14ac:dyDescent="0.25">
      <c r="A16" s="243"/>
      <c r="B16" s="74" t="s">
        <v>49</v>
      </c>
      <c r="C16" s="67"/>
      <c r="D16" s="101"/>
      <c r="E16" s="98">
        <v>4</v>
      </c>
      <c r="F16" s="98">
        <v>11</v>
      </c>
      <c r="G16" s="98">
        <v>18</v>
      </c>
      <c r="H16" s="100">
        <v>25</v>
      </c>
      <c r="I16" s="105"/>
      <c r="J16" s="106">
        <v>2</v>
      </c>
      <c r="K16" s="106">
        <v>9</v>
      </c>
      <c r="L16" s="107">
        <v>16</v>
      </c>
      <c r="M16" s="107">
        <v>23</v>
      </c>
      <c r="N16" s="108">
        <v>30</v>
      </c>
      <c r="O16" s="132"/>
      <c r="P16" s="98">
        <v>6</v>
      </c>
      <c r="Q16" s="82">
        <v>13</v>
      </c>
      <c r="R16" s="98">
        <v>20</v>
      </c>
      <c r="S16" s="100">
        <v>27</v>
      </c>
      <c r="T16" s="83"/>
      <c r="U16" s="83"/>
      <c r="V16" s="245"/>
      <c r="W16" s="13"/>
      <c r="X16" s="13"/>
      <c r="Y16" s="13"/>
      <c r="Z16" s="13"/>
      <c r="AA16" s="13"/>
    </row>
    <row r="17" spans="1:27" ht="14.25" customHeight="1" thickBot="1" x14ac:dyDescent="0.25">
      <c r="A17" s="243"/>
      <c r="B17" s="68" t="s">
        <v>50</v>
      </c>
      <c r="C17" s="69"/>
      <c r="D17" s="90"/>
      <c r="E17" s="86">
        <v>5</v>
      </c>
      <c r="F17" s="86">
        <v>12</v>
      </c>
      <c r="G17" s="86">
        <v>19</v>
      </c>
      <c r="H17" s="87">
        <v>26</v>
      </c>
      <c r="I17" s="90"/>
      <c r="J17" s="82">
        <v>3</v>
      </c>
      <c r="K17" s="82">
        <v>10</v>
      </c>
      <c r="L17" s="86">
        <v>17</v>
      </c>
      <c r="M17" s="86">
        <v>24</v>
      </c>
      <c r="N17" s="87">
        <v>31</v>
      </c>
      <c r="O17" s="133"/>
      <c r="P17" s="86">
        <v>7</v>
      </c>
      <c r="Q17" s="86">
        <v>14</v>
      </c>
      <c r="R17" s="86">
        <v>21</v>
      </c>
      <c r="S17" s="87">
        <v>28</v>
      </c>
      <c r="T17" s="83"/>
      <c r="U17" s="83"/>
      <c r="V17" s="245"/>
      <c r="W17" s="260" t="s">
        <v>99</v>
      </c>
      <c r="X17" s="260"/>
      <c r="Y17" s="260"/>
      <c r="Z17" s="260"/>
      <c r="AA17" s="260"/>
    </row>
    <row r="18" spans="1:27" ht="14.25" customHeight="1" x14ac:dyDescent="0.2">
      <c r="A18" s="243"/>
      <c r="B18" s="68" t="s">
        <v>51</v>
      </c>
      <c r="C18" s="69"/>
      <c r="D18" s="90"/>
      <c r="E18" s="86">
        <v>6</v>
      </c>
      <c r="F18" s="86">
        <v>13</v>
      </c>
      <c r="G18" s="86">
        <v>20</v>
      </c>
      <c r="H18" s="87">
        <v>27</v>
      </c>
      <c r="I18" s="90"/>
      <c r="J18" s="86">
        <v>4</v>
      </c>
      <c r="K18" s="86">
        <v>11</v>
      </c>
      <c r="L18" s="86">
        <v>18</v>
      </c>
      <c r="M18" s="86">
        <v>25</v>
      </c>
      <c r="N18" s="137"/>
      <c r="O18" s="133">
        <v>1</v>
      </c>
      <c r="P18" s="86">
        <v>8</v>
      </c>
      <c r="Q18" s="86">
        <v>15</v>
      </c>
      <c r="R18" s="86">
        <v>22</v>
      </c>
      <c r="S18" s="87">
        <v>29</v>
      </c>
      <c r="T18" s="83"/>
      <c r="U18" s="83"/>
      <c r="V18" s="245"/>
      <c r="W18" s="229" t="s">
        <v>62</v>
      </c>
      <c r="X18" s="232" t="s">
        <v>63</v>
      </c>
      <c r="Y18" s="233"/>
      <c r="Z18" s="234"/>
      <c r="AA18" s="240" t="s">
        <v>64</v>
      </c>
    </row>
    <row r="19" spans="1:27" ht="14.25" customHeight="1" x14ac:dyDescent="0.2">
      <c r="A19" s="243"/>
      <c r="B19" s="68" t="s">
        <v>52</v>
      </c>
      <c r="C19" s="69"/>
      <c r="D19" s="90"/>
      <c r="E19" s="86">
        <v>7</v>
      </c>
      <c r="F19" s="86">
        <v>14</v>
      </c>
      <c r="G19" s="86">
        <v>21</v>
      </c>
      <c r="H19" s="87">
        <v>28</v>
      </c>
      <c r="I19" s="90"/>
      <c r="J19" s="86">
        <v>5</v>
      </c>
      <c r="K19" s="86">
        <v>12</v>
      </c>
      <c r="L19" s="86">
        <v>19</v>
      </c>
      <c r="M19" s="86">
        <v>26</v>
      </c>
      <c r="N19" s="137"/>
      <c r="O19" s="133">
        <v>2</v>
      </c>
      <c r="P19" s="86">
        <v>9</v>
      </c>
      <c r="Q19" s="86">
        <v>16</v>
      </c>
      <c r="R19" s="86">
        <v>23</v>
      </c>
      <c r="S19" s="87">
        <v>30</v>
      </c>
      <c r="T19" s="83"/>
      <c r="U19" s="83"/>
      <c r="V19" s="245"/>
      <c r="W19" s="230"/>
      <c r="X19" s="227" t="s">
        <v>65</v>
      </c>
      <c r="Y19" s="227" t="s">
        <v>66</v>
      </c>
      <c r="Z19" s="227" t="s">
        <v>67</v>
      </c>
      <c r="AA19" s="241"/>
    </row>
    <row r="20" spans="1:27" ht="14.25" customHeight="1" thickBot="1" x14ac:dyDescent="0.25">
      <c r="A20" s="243"/>
      <c r="B20" s="68" t="s">
        <v>53</v>
      </c>
      <c r="C20" s="69"/>
      <c r="D20" s="90">
        <v>1</v>
      </c>
      <c r="E20" s="86">
        <v>8</v>
      </c>
      <c r="F20" s="86">
        <v>15</v>
      </c>
      <c r="G20" s="86">
        <v>22</v>
      </c>
      <c r="H20" s="87">
        <v>29</v>
      </c>
      <c r="I20" s="92"/>
      <c r="J20" s="86">
        <v>6</v>
      </c>
      <c r="K20" s="86">
        <v>13</v>
      </c>
      <c r="L20" s="86">
        <v>20</v>
      </c>
      <c r="M20" s="86">
        <v>27</v>
      </c>
      <c r="N20" s="137"/>
      <c r="O20" s="133">
        <v>3</v>
      </c>
      <c r="P20" s="82">
        <v>10</v>
      </c>
      <c r="Q20" s="86">
        <v>17</v>
      </c>
      <c r="R20" s="86">
        <v>24</v>
      </c>
      <c r="S20" s="87"/>
      <c r="T20" s="83"/>
      <c r="U20" s="83"/>
      <c r="V20" s="245"/>
      <c r="W20" s="231"/>
      <c r="X20" s="228"/>
      <c r="Y20" s="228"/>
      <c r="Z20" s="228"/>
      <c r="AA20" s="242"/>
    </row>
    <row r="21" spans="1:27" ht="14.25" customHeight="1" x14ac:dyDescent="0.2">
      <c r="A21" s="243"/>
      <c r="B21" s="70" t="s">
        <v>54</v>
      </c>
      <c r="C21" s="69"/>
      <c r="D21" s="92">
        <v>2</v>
      </c>
      <c r="E21" s="82">
        <v>9</v>
      </c>
      <c r="F21" s="82">
        <v>16</v>
      </c>
      <c r="G21" s="82">
        <v>23</v>
      </c>
      <c r="H21" s="91">
        <v>30</v>
      </c>
      <c r="I21" s="92"/>
      <c r="J21" s="82">
        <v>7</v>
      </c>
      <c r="K21" s="82">
        <v>14</v>
      </c>
      <c r="L21" s="82">
        <v>21</v>
      </c>
      <c r="M21" s="82">
        <v>28</v>
      </c>
      <c r="N21" s="137"/>
      <c r="O21" s="134">
        <v>4</v>
      </c>
      <c r="P21" s="82">
        <v>11</v>
      </c>
      <c r="Q21" s="82">
        <v>18</v>
      </c>
      <c r="R21" s="82">
        <v>25</v>
      </c>
      <c r="S21" s="87"/>
      <c r="T21" s="84"/>
      <c r="U21" s="84"/>
      <c r="V21" s="245"/>
      <c r="W21" s="15" t="s">
        <v>37</v>
      </c>
      <c r="X21" s="16">
        <v>31</v>
      </c>
      <c r="Y21" s="16">
        <v>16</v>
      </c>
      <c r="Z21" s="16">
        <v>15</v>
      </c>
      <c r="AA21" s="17">
        <f>Y21*8</f>
        <v>128</v>
      </c>
    </row>
    <row r="22" spans="1:27" ht="14.25" customHeight="1" thickBot="1" x14ac:dyDescent="0.25">
      <c r="A22" s="243"/>
      <c r="B22" s="72" t="s">
        <v>55</v>
      </c>
      <c r="C22" s="73"/>
      <c r="D22" s="93">
        <v>3</v>
      </c>
      <c r="E22" s="88">
        <v>10</v>
      </c>
      <c r="F22" s="88">
        <v>17</v>
      </c>
      <c r="G22" s="88">
        <v>24</v>
      </c>
      <c r="H22" s="89"/>
      <c r="I22" s="93">
        <v>1</v>
      </c>
      <c r="J22" s="88">
        <v>8</v>
      </c>
      <c r="K22" s="88">
        <v>15</v>
      </c>
      <c r="L22" s="88">
        <v>22</v>
      </c>
      <c r="M22" s="88">
        <v>29</v>
      </c>
      <c r="N22" s="138"/>
      <c r="O22" s="135">
        <v>5</v>
      </c>
      <c r="P22" s="88">
        <v>12</v>
      </c>
      <c r="Q22" s="88">
        <v>19</v>
      </c>
      <c r="R22" s="88">
        <v>26</v>
      </c>
      <c r="S22" s="89"/>
      <c r="T22" s="84"/>
      <c r="U22" s="84"/>
      <c r="V22" s="245"/>
      <c r="W22" s="18" t="s">
        <v>38</v>
      </c>
      <c r="X22" s="19">
        <v>28</v>
      </c>
      <c r="Y22" s="19">
        <v>19</v>
      </c>
      <c r="Z22" s="16">
        <v>9</v>
      </c>
      <c r="AA22" s="20">
        <v>151</v>
      </c>
    </row>
    <row r="23" spans="1:27" ht="14.25" customHeight="1" thickBot="1" x14ac:dyDescent="0.3">
      <c r="A23" s="243"/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78"/>
      <c r="U23" s="78"/>
      <c r="V23" s="245"/>
      <c r="W23" s="21" t="s">
        <v>39</v>
      </c>
      <c r="X23" s="22">
        <v>31</v>
      </c>
      <c r="Y23" s="22">
        <v>22</v>
      </c>
      <c r="Z23" s="16">
        <v>9</v>
      </c>
      <c r="AA23" s="20">
        <v>176</v>
      </c>
    </row>
    <row r="24" spans="1:27" ht="14.25" customHeight="1" thickBot="1" x14ac:dyDescent="0.25">
      <c r="A24" s="243"/>
      <c r="B24" s="209" t="s">
        <v>68</v>
      </c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79"/>
      <c r="U24" s="79"/>
      <c r="V24" s="245"/>
      <c r="W24" s="23" t="s">
        <v>59</v>
      </c>
      <c r="X24" s="24">
        <f>SUM(X21:X23)</f>
        <v>90</v>
      </c>
      <c r="Y24" s="24">
        <f>SUM(Y21:Y23)</f>
        <v>57</v>
      </c>
      <c r="Z24" s="24">
        <f>SUM(Z21:Z23)</f>
        <v>33</v>
      </c>
      <c r="AA24" s="25">
        <f>SUM(AA21:AA23)</f>
        <v>455</v>
      </c>
    </row>
    <row r="25" spans="1:27" ht="14.25" customHeight="1" thickBot="1" x14ac:dyDescent="0.25">
      <c r="A25" s="243"/>
      <c r="B25" s="225" t="s">
        <v>60</v>
      </c>
      <c r="C25" s="226"/>
      <c r="D25" s="235" t="s">
        <v>43</v>
      </c>
      <c r="E25" s="236"/>
      <c r="F25" s="236"/>
      <c r="G25" s="236"/>
      <c r="H25" s="237"/>
      <c r="I25" s="223" t="s">
        <v>44</v>
      </c>
      <c r="J25" s="221"/>
      <c r="K25" s="221"/>
      <c r="L25" s="221"/>
      <c r="M25" s="221"/>
      <c r="N25" s="222"/>
      <c r="O25" s="223" t="s">
        <v>45</v>
      </c>
      <c r="P25" s="221"/>
      <c r="Q25" s="221"/>
      <c r="R25" s="221"/>
      <c r="S25" s="222"/>
      <c r="T25" s="85"/>
      <c r="U25" s="85"/>
      <c r="V25" s="245"/>
      <c r="W25" s="15" t="s">
        <v>40</v>
      </c>
      <c r="X25" s="16">
        <v>30</v>
      </c>
      <c r="Y25" s="16">
        <v>21</v>
      </c>
      <c r="Z25" s="16">
        <v>9</v>
      </c>
      <c r="AA25" s="17">
        <v>168</v>
      </c>
    </row>
    <row r="26" spans="1:27" ht="14.25" customHeight="1" x14ac:dyDescent="0.2">
      <c r="A26" s="243"/>
      <c r="B26" s="66" t="s">
        <v>49</v>
      </c>
      <c r="C26" s="67"/>
      <c r="D26" s="101"/>
      <c r="E26" s="98">
        <v>4</v>
      </c>
      <c r="F26" s="98">
        <v>11</v>
      </c>
      <c r="G26" s="98">
        <v>18</v>
      </c>
      <c r="H26" s="100">
        <v>25</v>
      </c>
      <c r="I26" s="101"/>
      <c r="J26" s="98">
        <v>1</v>
      </c>
      <c r="K26" s="98">
        <v>8</v>
      </c>
      <c r="L26" s="98">
        <v>15</v>
      </c>
      <c r="M26" s="98">
        <v>22</v>
      </c>
      <c r="N26" s="100">
        <v>29</v>
      </c>
      <c r="O26" s="101"/>
      <c r="P26" s="98">
        <v>5</v>
      </c>
      <c r="Q26" s="98">
        <v>12</v>
      </c>
      <c r="R26" s="98">
        <v>19</v>
      </c>
      <c r="S26" s="87">
        <v>26</v>
      </c>
      <c r="T26" s="83"/>
      <c r="U26" s="83"/>
      <c r="V26" s="245"/>
      <c r="W26" s="18" t="s">
        <v>41</v>
      </c>
      <c r="X26" s="19">
        <v>31</v>
      </c>
      <c r="Y26" s="19">
        <v>18</v>
      </c>
      <c r="Z26" s="16">
        <v>13</v>
      </c>
      <c r="AA26" s="20">
        <v>144</v>
      </c>
    </row>
    <row r="27" spans="1:27" ht="14.25" customHeight="1" thickBot="1" x14ac:dyDescent="0.25">
      <c r="A27" s="243"/>
      <c r="B27" s="68" t="s">
        <v>50</v>
      </c>
      <c r="C27" s="69"/>
      <c r="D27" s="90"/>
      <c r="E27" s="86">
        <v>5</v>
      </c>
      <c r="F27" s="86">
        <v>12</v>
      </c>
      <c r="G27" s="86">
        <v>19</v>
      </c>
      <c r="H27" s="87">
        <v>26</v>
      </c>
      <c r="I27" s="90"/>
      <c r="J27" s="86">
        <v>2</v>
      </c>
      <c r="K27" s="86">
        <v>9</v>
      </c>
      <c r="L27" s="86">
        <v>16</v>
      </c>
      <c r="M27" s="86">
        <v>23</v>
      </c>
      <c r="N27" s="87">
        <v>30</v>
      </c>
      <c r="O27" s="90"/>
      <c r="P27" s="86">
        <v>6</v>
      </c>
      <c r="Q27" s="86">
        <v>13</v>
      </c>
      <c r="R27" s="86">
        <v>20</v>
      </c>
      <c r="S27" s="87">
        <v>27</v>
      </c>
      <c r="T27" s="83"/>
      <c r="U27" s="83"/>
      <c r="V27" s="245"/>
      <c r="W27" s="21" t="s">
        <v>42</v>
      </c>
      <c r="X27" s="22">
        <v>30</v>
      </c>
      <c r="Y27" s="22">
        <v>21</v>
      </c>
      <c r="Z27" s="22">
        <v>9</v>
      </c>
      <c r="AA27" s="20">
        <v>168</v>
      </c>
    </row>
    <row r="28" spans="1:27" ht="14.25" customHeight="1" thickBot="1" x14ac:dyDescent="0.25">
      <c r="A28" s="243"/>
      <c r="B28" s="68" t="s">
        <v>51</v>
      </c>
      <c r="C28" s="69"/>
      <c r="D28" s="90"/>
      <c r="E28" s="86">
        <v>6</v>
      </c>
      <c r="F28" s="86">
        <v>13</v>
      </c>
      <c r="G28" s="86">
        <v>20</v>
      </c>
      <c r="H28" s="87">
        <v>27</v>
      </c>
      <c r="I28" s="90"/>
      <c r="J28" s="86">
        <v>3</v>
      </c>
      <c r="K28" s="86">
        <v>10</v>
      </c>
      <c r="L28" s="86">
        <v>17</v>
      </c>
      <c r="M28" s="86">
        <v>24</v>
      </c>
      <c r="N28" s="87">
        <v>31</v>
      </c>
      <c r="O28" s="90"/>
      <c r="P28" s="86">
        <v>7</v>
      </c>
      <c r="Q28" s="86">
        <v>14</v>
      </c>
      <c r="R28" s="86">
        <v>21</v>
      </c>
      <c r="S28" s="87">
        <v>28</v>
      </c>
      <c r="T28" s="83"/>
      <c r="U28" s="83"/>
      <c r="V28" s="245"/>
      <c r="W28" s="23" t="s">
        <v>61</v>
      </c>
      <c r="X28" s="24">
        <f>SUM(X25:X27)</f>
        <v>91</v>
      </c>
      <c r="Y28" s="24">
        <f>SUM(Y25:Y27)</f>
        <v>60</v>
      </c>
      <c r="Z28" s="24">
        <f>SUM(Z25:Z27)</f>
        <v>31</v>
      </c>
      <c r="AA28" s="25">
        <f>SUM(AA25:AA27)</f>
        <v>480</v>
      </c>
    </row>
    <row r="29" spans="1:27" ht="14.25" customHeight="1" thickBot="1" x14ac:dyDescent="0.25">
      <c r="A29" s="243"/>
      <c r="B29" s="68" t="s">
        <v>52</v>
      </c>
      <c r="C29" s="69"/>
      <c r="D29" s="90"/>
      <c r="E29" s="86">
        <v>7</v>
      </c>
      <c r="F29" s="86">
        <v>14</v>
      </c>
      <c r="G29" s="86">
        <v>21</v>
      </c>
      <c r="H29" s="87">
        <v>28</v>
      </c>
      <c r="I29" s="90"/>
      <c r="J29" s="86">
        <v>4</v>
      </c>
      <c r="K29" s="86">
        <v>11</v>
      </c>
      <c r="L29" s="86">
        <v>18</v>
      </c>
      <c r="M29" s="86">
        <v>25</v>
      </c>
      <c r="N29" s="87"/>
      <c r="O29" s="90">
        <v>1</v>
      </c>
      <c r="P29" s="86">
        <v>8</v>
      </c>
      <c r="Q29" s="86">
        <v>15</v>
      </c>
      <c r="R29" s="86">
        <v>22</v>
      </c>
      <c r="S29" s="87">
        <v>29</v>
      </c>
      <c r="T29" s="83"/>
      <c r="U29" s="83"/>
      <c r="V29" s="245"/>
      <c r="W29" s="26" t="s">
        <v>69</v>
      </c>
      <c r="X29" s="27">
        <f>X24+X28</f>
        <v>181</v>
      </c>
      <c r="Y29" s="27">
        <f>Y24+Y28</f>
        <v>117</v>
      </c>
      <c r="Z29" s="27">
        <f>Z24+Z28</f>
        <v>64</v>
      </c>
      <c r="AA29" s="28">
        <f>AA24+AA28</f>
        <v>935</v>
      </c>
    </row>
    <row r="30" spans="1:27" ht="14.25" customHeight="1" x14ac:dyDescent="0.2">
      <c r="A30" s="243"/>
      <c r="B30" s="68" t="s">
        <v>53</v>
      </c>
      <c r="C30" s="69"/>
      <c r="D30" s="90">
        <v>1</v>
      </c>
      <c r="E30" s="86">
        <v>8</v>
      </c>
      <c r="F30" s="86">
        <v>15</v>
      </c>
      <c r="G30" s="86">
        <v>22</v>
      </c>
      <c r="H30" s="87">
        <v>29</v>
      </c>
      <c r="I30" s="90"/>
      <c r="J30" s="86">
        <v>5</v>
      </c>
      <c r="K30" s="86">
        <v>12</v>
      </c>
      <c r="L30" s="86">
        <v>19</v>
      </c>
      <c r="M30" s="86">
        <v>26</v>
      </c>
      <c r="N30" s="87"/>
      <c r="O30" s="90">
        <v>2</v>
      </c>
      <c r="P30" s="86">
        <v>9</v>
      </c>
      <c r="Q30" s="86">
        <v>16</v>
      </c>
      <c r="R30" s="86">
        <v>23</v>
      </c>
      <c r="S30" s="87">
        <v>30</v>
      </c>
      <c r="T30" s="83"/>
      <c r="U30" s="83"/>
      <c r="V30" s="245"/>
      <c r="W30" s="15" t="s">
        <v>43</v>
      </c>
      <c r="X30" s="16">
        <v>31</v>
      </c>
      <c r="Y30" s="16">
        <v>21</v>
      </c>
      <c r="Z30" s="16">
        <v>10</v>
      </c>
      <c r="AA30" s="17">
        <f>Y30*8</f>
        <v>168</v>
      </c>
    </row>
    <row r="31" spans="1:27" ht="14.25" customHeight="1" x14ac:dyDescent="0.2">
      <c r="A31" s="243"/>
      <c r="B31" s="70" t="s">
        <v>54</v>
      </c>
      <c r="C31" s="71"/>
      <c r="D31" s="92">
        <v>2</v>
      </c>
      <c r="E31" s="82">
        <v>9</v>
      </c>
      <c r="F31" s="82">
        <v>16</v>
      </c>
      <c r="G31" s="82">
        <v>23</v>
      </c>
      <c r="H31" s="82">
        <v>30</v>
      </c>
      <c r="I31" s="92"/>
      <c r="J31" s="82">
        <v>6</v>
      </c>
      <c r="K31" s="82">
        <v>13</v>
      </c>
      <c r="L31" s="82">
        <v>20</v>
      </c>
      <c r="M31" s="82">
        <v>27</v>
      </c>
      <c r="N31" s="87"/>
      <c r="O31" s="92">
        <v>3</v>
      </c>
      <c r="P31" s="82">
        <v>10</v>
      </c>
      <c r="Q31" s="82">
        <v>17</v>
      </c>
      <c r="R31" s="82">
        <v>24</v>
      </c>
      <c r="S31" s="87"/>
      <c r="T31" s="84"/>
      <c r="U31" s="84"/>
      <c r="V31" s="245"/>
      <c r="W31" s="18" t="s">
        <v>44</v>
      </c>
      <c r="X31" s="19">
        <v>31</v>
      </c>
      <c r="Y31" s="19">
        <v>23</v>
      </c>
      <c r="Z31" s="19">
        <v>8</v>
      </c>
      <c r="AA31" s="17">
        <v>184</v>
      </c>
    </row>
    <row r="32" spans="1:27" ht="14.25" customHeight="1" thickBot="1" x14ac:dyDescent="0.25">
      <c r="A32" s="243"/>
      <c r="B32" s="72" t="s">
        <v>55</v>
      </c>
      <c r="C32" s="73"/>
      <c r="D32" s="93">
        <v>3</v>
      </c>
      <c r="E32" s="88">
        <v>10</v>
      </c>
      <c r="F32" s="88">
        <v>17</v>
      </c>
      <c r="G32" s="88">
        <v>24</v>
      </c>
      <c r="H32" s="94">
        <v>31</v>
      </c>
      <c r="I32" s="93"/>
      <c r="J32" s="88">
        <v>7</v>
      </c>
      <c r="K32" s="88">
        <v>14</v>
      </c>
      <c r="L32" s="88">
        <v>21</v>
      </c>
      <c r="M32" s="88">
        <v>28</v>
      </c>
      <c r="N32" s="89"/>
      <c r="O32" s="93">
        <v>4</v>
      </c>
      <c r="P32" s="88">
        <v>11</v>
      </c>
      <c r="Q32" s="88">
        <v>18</v>
      </c>
      <c r="R32" s="88">
        <v>25</v>
      </c>
      <c r="S32" s="89"/>
      <c r="T32" s="84"/>
      <c r="U32" s="84"/>
      <c r="V32" s="245"/>
      <c r="W32" s="21" t="s">
        <v>45</v>
      </c>
      <c r="X32" s="22">
        <v>30</v>
      </c>
      <c r="Y32" s="22">
        <v>22</v>
      </c>
      <c r="Z32" s="22">
        <f>X32-Y32</f>
        <v>8</v>
      </c>
      <c r="AA32" s="29">
        <f>Y32*8</f>
        <v>176</v>
      </c>
    </row>
    <row r="33" spans="1:36" ht="14.25" customHeight="1" thickBot="1" x14ac:dyDescent="0.3">
      <c r="A33" s="243"/>
      <c r="B33" s="208"/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78"/>
      <c r="U33" s="78"/>
      <c r="V33" s="245"/>
      <c r="W33" s="23" t="s">
        <v>68</v>
      </c>
      <c r="X33" s="24">
        <f>SUM(X30:X32)</f>
        <v>92</v>
      </c>
      <c r="Y33" s="24">
        <f>SUM(Y30:Y32)</f>
        <v>66</v>
      </c>
      <c r="Z33" s="24">
        <f>SUM(Z30:Z32)</f>
        <v>26</v>
      </c>
      <c r="AA33" s="25">
        <f>SUM(AA30:AA32)</f>
        <v>528</v>
      </c>
    </row>
    <row r="34" spans="1:36" ht="14.25" customHeight="1" thickBot="1" x14ac:dyDescent="0.25">
      <c r="A34" s="243"/>
      <c r="B34" s="209" t="s">
        <v>70</v>
      </c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79"/>
      <c r="U34" s="79"/>
      <c r="V34" s="245"/>
      <c r="W34" s="26" t="s">
        <v>71</v>
      </c>
      <c r="X34" s="27">
        <f>X33+X29</f>
        <v>273</v>
      </c>
      <c r="Y34" s="27">
        <f>Y33+Y29</f>
        <v>183</v>
      </c>
      <c r="Z34" s="27">
        <f>Z33+Z29</f>
        <v>90</v>
      </c>
      <c r="AA34" s="28">
        <f>AA29+AA33</f>
        <v>1463</v>
      </c>
    </row>
    <row r="35" spans="1:36" ht="14.25" customHeight="1" thickBot="1" x14ac:dyDescent="0.25">
      <c r="A35" s="243"/>
      <c r="B35" s="225" t="s">
        <v>60</v>
      </c>
      <c r="C35" s="226"/>
      <c r="D35" s="223" t="s">
        <v>46</v>
      </c>
      <c r="E35" s="221"/>
      <c r="F35" s="221"/>
      <c r="G35" s="221"/>
      <c r="H35" s="221"/>
      <c r="I35" s="222"/>
      <c r="J35" s="221" t="s">
        <v>47</v>
      </c>
      <c r="K35" s="221"/>
      <c r="L35" s="221"/>
      <c r="M35" s="221"/>
      <c r="N35" s="222"/>
      <c r="O35" s="223" t="s">
        <v>48</v>
      </c>
      <c r="P35" s="221"/>
      <c r="Q35" s="221"/>
      <c r="R35" s="221"/>
      <c r="S35" s="222"/>
      <c r="T35" s="85"/>
      <c r="U35" s="85"/>
      <c r="V35" s="245"/>
      <c r="W35" s="15" t="s">
        <v>46</v>
      </c>
      <c r="X35" s="16">
        <v>31</v>
      </c>
      <c r="Y35" s="16">
        <v>21</v>
      </c>
      <c r="Z35" s="16">
        <v>10</v>
      </c>
      <c r="AA35" s="17">
        <f>Y35*8</f>
        <v>168</v>
      </c>
    </row>
    <row r="36" spans="1:36" ht="14.25" customHeight="1" x14ac:dyDescent="0.2">
      <c r="A36" s="243"/>
      <c r="B36" s="74" t="s">
        <v>49</v>
      </c>
      <c r="C36" s="67"/>
      <c r="D36" s="101"/>
      <c r="E36" s="98">
        <v>3</v>
      </c>
      <c r="F36" s="98">
        <v>10</v>
      </c>
      <c r="G36" s="98">
        <v>17</v>
      </c>
      <c r="H36" s="98">
        <v>24</v>
      </c>
      <c r="I36" s="145">
        <v>31</v>
      </c>
      <c r="J36" s="132"/>
      <c r="K36" s="98">
        <v>7</v>
      </c>
      <c r="L36" s="98">
        <v>14</v>
      </c>
      <c r="M36" s="98">
        <v>21</v>
      </c>
      <c r="N36" s="145">
        <v>28</v>
      </c>
      <c r="O36" s="101"/>
      <c r="P36" s="98">
        <v>5</v>
      </c>
      <c r="Q36" s="98">
        <v>12</v>
      </c>
      <c r="R36" s="98">
        <v>19</v>
      </c>
      <c r="S36" s="100">
        <v>26</v>
      </c>
      <c r="T36" s="83"/>
      <c r="U36" s="83"/>
      <c r="V36" s="245"/>
      <c r="W36" s="18" t="s">
        <v>47</v>
      </c>
      <c r="X36" s="19">
        <v>30</v>
      </c>
      <c r="Y36" s="19">
        <v>21</v>
      </c>
      <c r="Z36" s="19">
        <v>9</v>
      </c>
      <c r="AA36" s="17">
        <v>167</v>
      </c>
    </row>
    <row r="37" spans="1:36" ht="14.25" customHeight="1" thickBot="1" x14ac:dyDescent="0.25">
      <c r="A37" s="243"/>
      <c r="B37" s="68" t="s">
        <v>50</v>
      </c>
      <c r="C37" s="69"/>
      <c r="D37" s="90"/>
      <c r="E37" s="86">
        <v>4</v>
      </c>
      <c r="F37" s="86">
        <v>11</v>
      </c>
      <c r="G37" s="86">
        <v>18</v>
      </c>
      <c r="H37" s="86">
        <v>25</v>
      </c>
      <c r="I37" s="146"/>
      <c r="J37" s="133">
        <v>1</v>
      </c>
      <c r="K37" s="86">
        <v>8</v>
      </c>
      <c r="L37" s="86">
        <v>15</v>
      </c>
      <c r="M37" s="86">
        <v>22</v>
      </c>
      <c r="N37" s="86">
        <v>29</v>
      </c>
      <c r="O37" s="90"/>
      <c r="P37" s="86">
        <v>6</v>
      </c>
      <c r="Q37" s="86">
        <v>13</v>
      </c>
      <c r="R37" s="86">
        <v>20</v>
      </c>
      <c r="S37" s="87">
        <v>27</v>
      </c>
      <c r="T37" s="83"/>
      <c r="U37" s="83"/>
      <c r="V37" s="245"/>
      <c r="W37" s="21" t="s">
        <v>48</v>
      </c>
      <c r="X37" s="22">
        <v>31</v>
      </c>
      <c r="Y37" s="22">
        <v>22</v>
      </c>
      <c r="Z37" s="22">
        <v>9</v>
      </c>
      <c r="AA37" s="29">
        <v>176</v>
      </c>
    </row>
    <row r="38" spans="1:36" ht="14.25" customHeight="1" thickBot="1" x14ac:dyDescent="0.25">
      <c r="A38" s="243"/>
      <c r="B38" s="68" t="s">
        <v>51</v>
      </c>
      <c r="C38" s="69"/>
      <c r="D38" s="90"/>
      <c r="E38" s="86">
        <v>5</v>
      </c>
      <c r="F38" s="86">
        <v>12</v>
      </c>
      <c r="G38" s="86">
        <v>19</v>
      </c>
      <c r="H38" s="86">
        <v>26</v>
      </c>
      <c r="I38" s="146"/>
      <c r="J38" s="133">
        <v>2</v>
      </c>
      <c r="K38" s="86">
        <v>9</v>
      </c>
      <c r="L38" s="86">
        <v>16</v>
      </c>
      <c r="M38" s="86">
        <v>23</v>
      </c>
      <c r="N38" s="86">
        <v>30</v>
      </c>
      <c r="O38" s="90"/>
      <c r="P38" s="86">
        <v>7</v>
      </c>
      <c r="Q38" s="86">
        <v>14</v>
      </c>
      <c r="R38" s="86">
        <v>21</v>
      </c>
      <c r="S38" s="87">
        <v>28</v>
      </c>
      <c r="T38" s="83"/>
      <c r="U38" s="83"/>
      <c r="V38" s="245"/>
      <c r="W38" s="23" t="s">
        <v>70</v>
      </c>
      <c r="X38" s="24">
        <f>SUM(X35:X37)</f>
        <v>92</v>
      </c>
      <c r="Y38" s="24">
        <f>SUM(Y35:Y37)</f>
        <v>64</v>
      </c>
      <c r="Z38" s="24">
        <f>SUM(Z35:Z37)</f>
        <v>28</v>
      </c>
      <c r="AA38" s="25">
        <f>SUM(AA35:AA37)</f>
        <v>511</v>
      </c>
    </row>
    <row r="39" spans="1:36" ht="14.25" customHeight="1" thickBot="1" x14ac:dyDescent="0.25">
      <c r="A39" s="243"/>
      <c r="B39" s="68" t="s">
        <v>52</v>
      </c>
      <c r="C39" s="69"/>
      <c r="D39" s="90"/>
      <c r="E39" s="86">
        <v>6</v>
      </c>
      <c r="F39" s="86">
        <v>13</v>
      </c>
      <c r="G39" s="86">
        <v>20</v>
      </c>
      <c r="H39" s="86">
        <v>27</v>
      </c>
      <c r="I39" s="146"/>
      <c r="J39" s="133">
        <v>3</v>
      </c>
      <c r="K39" s="86">
        <v>10</v>
      </c>
      <c r="L39" s="86">
        <v>17</v>
      </c>
      <c r="M39" s="86">
        <v>24</v>
      </c>
      <c r="N39" s="95"/>
      <c r="O39" s="90">
        <v>1</v>
      </c>
      <c r="P39" s="86">
        <v>8</v>
      </c>
      <c r="Q39" s="86">
        <v>15</v>
      </c>
      <c r="R39" s="86">
        <v>22</v>
      </c>
      <c r="S39" s="87">
        <v>29</v>
      </c>
      <c r="T39" s="83"/>
      <c r="U39" s="83"/>
      <c r="V39" s="245"/>
      <c r="W39" s="26" t="s">
        <v>72</v>
      </c>
      <c r="X39" s="27">
        <f>X33+X38</f>
        <v>184</v>
      </c>
      <c r="Y39" s="27">
        <f>Y33+Y38</f>
        <v>130</v>
      </c>
      <c r="Z39" s="27">
        <f>Z33+Z38</f>
        <v>54</v>
      </c>
      <c r="AA39" s="28">
        <f>AA33+AA38</f>
        <v>1039</v>
      </c>
    </row>
    <row r="40" spans="1:36" ht="14.25" customHeight="1" thickBot="1" x14ac:dyDescent="0.25">
      <c r="A40" s="243"/>
      <c r="B40" s="68" t="s">
        <v>53</v>
      </c>
      <c r="C40" s="69"/>
      <c r="D40" s="90"/>
      <c r="E40" s="86">
        <v>7</v>
      </c>
      <c r="F40" s="86">
        <v>14</v>
      </c>
      <c r="G40" s="86">
        <v>21</v>
      </c>
      <c r="H40" s="86">
        <v>28</v>
      </c>
      <c r="I40" s="146"/>
      <c r="J40" s="134">
        <v>4</v>
      </c>
      <c r="K40" s="86">
        <v>11</v>
      </c>
      <c r="L40" s="86">
        <v>18</v>
      </c>
      <c r="M40" s="86">
        <v>25</v>
      </c>
      <c r="N40" s="95"/>
      <c r="O40" s="90">
        <v>2</v>
      </c>
      <c r="P40" s="86">
        <v>9</v>
      </c>
      <c r="Q40" s="86">
        <v>16</v>
      </c>
      <c r="R40" s="86">
        <v>23</v>
      </c>
      <c r="S40" s="87">
        <v>30</v>
      </c>
      <c r="T40" s="83"/>
      <c r="U40" s="83"/>
      <c r="V40" s="245"/>
      <c r="W40" s="30" t="s">
        <v>73</v>
      </c>
      <c r="X40" s="31">
        <f>X39+X29</f>
        <v>365</v>
      </c>
      <c r="Y40" s="31">
        <f>Y39+Y29</f>
        <v>247</v>
      </c>
      <c r="Z40" s="31">
        <f>Z39+Z29</f>
        <v>118</v>
      </c>
      <c r="AA40" s="32">
        <f>AA39+AA29</f>
        <v>1974</v>
      </c>
    </row>
    <row r="41" spans="1:36" ht="14.25" customHeight="1" x14ac:dyDescent="0.2">
      <c r="A41" s="243"/>
      <c r="B41" s="70" t="s">
        <v>54</v>
      </c>
      <c r="C41" s="71"/>
      <c r="D41" s="92">
        <v>1</v>
      </c>
      <c r="E41" s="82">
        <v>8</v>
      </c>
      <c r="F41" s="82">
        <v>15</v>
      </c>
      <c r="G41" s="82">
        <v>22</v>
      </c>
      <c r="H41" s="82">
        <v>29</v>
      </c>
      <c r="I41" s="147"/>
      <c r="J41" s="134">
        <v>5</v>
      </c>
      <c r="K41" s="82">
        <v>12</v>
      </c>
      <c r="L41" s="82">
        <v>19</v>
      </c>
      <c r="M41" s="82">
        <v>26</v>
      </c>
      <c r="N41" s="96"/>
      <c r="O41" s="92">
        <v>3</v>
      </c>
      <c r="P41" s="82">
        <v>10</v>
      </c>
      <c r="Q41" s="82">
        <v>17</v>
      </c>
      <c r="R41" s="82">
        <v>24</v>
      </c>
      <c r="S41" s="91">
        <v>31</v>
      </c>
      <c r="T41" s="84"/>
      <c r="U41" s="84"/>
      <c r="V41" s="245"/>
      <c r="W41" s="210" t="s">
        <v>74</v>
      </c>
      <c r="X41" s="211"/>
      <c r="Y41" s="211"/>
      <c r="Z41" s="212"/>
      <c r="AA41" s="218">
        <f>ROUND(AA40/12,2)</f>
        <v>164.5</v>
      </c>
    </row>
    <row r="42" spans="1:36" ht="14.25" customHeight="1" thickBot="1" x14ac:dyDescent="0.25">
      <c r="A42" s="243"/>
      <c r="B42" s="72" t="s">
        <v>55</v>
      </c>
      <c r="C42" s="73"/>
      <c r="D42" s="93">
        <v>2</v>
      </c>
      <c r="E42" s="88">
        <v>9</v>
      </c>
      <c r="F42" s="88">
        <v>16</v>
      </c>
      <c r="G42" s="88">
        <v>23</v>
      </c>
      <c r="H42" s="88">
        <v>30</v>
      </c>
      <c r="I42" s="148"/>
      <c r="J42" s="135">
        <v>6</v>
      </c>
      <c r="K42" s="88">
        <v>13</v>
      </c>
      <c r="L42" s="88">
        <v>20</v>
      </c>
      <c r="M42" s="88">
        <v>27</v>
      </c>
      <c r="N42" s="97"/>
      <c r="O42" s="93">
        <v>4</v>
      </c>
      <c r="P42" s="88">
        <v>11</v>
      </c>
      <c r="Q42" s="88">
        <v>18</v>
      </c>
      <c r="R42" s="88">
        <v>25</v>
      </c>
      <c r="S42" s="89"/>
      <c r="T42" s="84"/>
      <c r="U42" s="84"/>
      <c r="V42" s="245"/>
      <c r="W42" s="213"/>
      <c r="X42" s="214"/>
      <c r="Y42" s="214"/>
      <c r="Z42" s="215"/>
      <c r="AA42" s="219"/>
    </row>
    <row r="43" spans="1:36" s="33" customFormat="1" ht="13.5" customHeight="1" x14ac:dyDescent="0.2">
      <c r="A43" s="243"/>
      <c r="B43" s="220"/>
      <c r="C43" s="220"/>
      <c r="D43" s="220"/>
      <c r="E43" s="220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</row>
    <row r="44" spans="1:36" ht="13.5" customHeight="1" x14ac:dyDescent="0.2">
      <c r="A44" s="243"/>
      <c r="B44" s="217" t="s">
        <v>92</v>
      </c>
      <c r="C44" s="217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</row>
    <row r="45" spans="1:36" ht="13.5" customHeight="1" x14ac:dyDescent="0.2">
      <c r="A45" s="243"/>
      <c r="B45" s="102" t="s">
        <v>98</v>
      </c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</row>
    <row r="46" spans="1:36" ht="13.5" customHeight="1" x14ac:dyDescent="0.2">
      <c r="A46" s="243"/>
      <c r="B46" s="34" t="s">
        <v>75</v>
      </c>
      <c r="C46" s="35" t="s">
        <v>76</v>
      </c>
      <c r="D46" s="207" t="s">
        <v>97</v>
      </c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7"/>
      <c r="X46" s="207"/>
      <c r="Y46" s="207"/>
      <c r="Z46" s="207"/>
      <c r="AA46" s="207"/>
      <c r="AH46" s="80"/>
      <c r="AI46" s="81"/>
      <c r="AJ46" s="81"/>
    </row>
    <row r="47" spans="1:36" ht="13.5" customHeight="1" x14ac:dyDescent="0.2">
      <c r="A47" s="243"/>
      <c r="B47" s="34" t="s">
        <v>77</v>
      </c>
      <c r="C47" s="35" t="s">
        <v>76</v>
      </c>
      <c r="D47" s="207" t="s">
        <v>78</v>
      </c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</row>
    <row r="48" spans="1:36" ht="13.5" customHeight="1" x14ac:dyDescent="0.2">
      <c r="A48" s="243"/>
      <c r="B48" s="34" t="s">
        <v>79</v>
      </c>
      <c r="C48" s="35" t="s">
        <v>76</v>
      </c>
      <c r="D48" s="207" t="s">
        <v>80</v>
      </c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</row>
    <row r="49" spans="1:27" ht="13.5" customHeight="1" x14ac:dyDescent="0.2">
      <c r="A49" s="243"/>
      <c r="B49" s="34" t="s">
        <v>81</v>
      </c>
      <c r="C49" s="35" t="s">
        <v>76</v>
      </c>
      <c r="D49" s="207" t="s">
        <v>82</v>
      </c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07"/>
      <c r="T49" s="207"/>
      <c r="U49" s="207"/>
      <c r="V49" s="207"/>
      <c r="W49" s="207"/>
      <c r="X49" s="207"/>
      <c r="Y49" s="207"/>
      <c r="Z49" s="207"/>
      <c r="AA49" s="207"/>
    </row>
    <row r="50" spans="1:27" ht="13.5" customHeight="1" x14ac:dyDescent="0.2">
      <c r="A50" s="243"/>
      <c r="B50" s="34" t="s">
        <v>83</v>
      </c>
      <c r="C50" s="35" t="s">
        <v>76</v>
      </c>
      <c r="D50" s="207" t="s">
        <v>84</v>
      </c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207"/>
      <c r="U50" s="207"/>
      <c r="V50" s="207"/>
      <c r="W50" s="207"/>
      <c r="X50" s="207"/>
      <c r="Y50" s="207"/>
      <c r="Z50" s="207"/>
      <c r="AA50" s="207"/>
    </row>
    <row r="51" spans="1:27" ht="13.5" customHeight="1" x14ac:dyDescent="0.2">
      <c r="A51" s="243"/>
      <c r="B51" s="34" t="s">
        <v>85</v>
      </c>
      <c r="C51" s="35" t="s">
        <v>76</v>
      </c>
      <c r="D51" s="207" t="s">
        <v>86</v>
      </c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7"/>
      <c r="P51" s="207"/>
      <c r="Q51" s="207"/>
      <c r="R51" s="207"/>
      <c r="S51" s="207"/>
      <c r="T51" s="207"/>
      <c r="U51" s="207"/>
      <c r="V51" s="207"/>
      <c r="W51" s="207"/>
      <c r="X51" s="207"/>
      <c r="Y51" s="207"/>
      <c r="Z51" s="207"/>
      <c r="AA51" s="207"/>
    </row>
    <row r="52" spans="1:27" ht="13.5" customHeight="1" x14ac:dyDescent="0.2">
      <c r="A52" s="243"/>
      <c r="B52" s="34" t="s">
        <v>87</v>
      </c>
      <c r="C52" s="35" t="s">
        <v>76</v>
      </c>
      <c r="D52" s="207" t="s">
        <v>88</v>
      </c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7"/>
      <c r="U52" s="207"/>
      <c r="V52" s="207"/>
      <c r="W52" s="207"/>
      <c r="X52" s="207"/>
      <c r="Y52" s="207"/>
      <c r="Z52" s="207"/>
      <c r="AA52" s="207"/>
    </row>
    <row r="53" spans="1:27" ht="13.5" customHeight="1" x14ac:dyDescent="0.2">
      <c r="A53" s="243"/>
      <c r="B53" s="34" t="s">
        <v>89</v>
      </c>
      <c r="C53" s="35" t="s">
        <v>76</v>
      </c>
      <c r="D53" s="207" t="s">
        <v>90</v>
      </c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  <c r="R53" s="207"/>
      <c r="S53" s="207"/>
      <c r="T53" s="207"/>
      <c r="U53" s="207"/>
      <c r="V53" s="207"/>
      <c r="W53" s="207"/>
      <c r="X53" s="207"/>
      <c r="Y53" s="207"/>
      <c r="Z53" s="207"/>
      <c r="AA53" s="207"/>
    </row>
    <row r="54" spans="1:27" ht="17.25" customHeight="1" x14ac:dyDescent="0.2">
      <c r="A54" s="243"/>
      <c r="B54" s="216" t="str">
        <f>"Норма рабочего времени на 2018 год при 40-часовой рабочей неделе - "&amp;AA40&amp;" часов."</f>
        <v>Норма рабочего времени на 2018 год при 40-часовой рабочей неделе - 1974 часов.</v>
      </c>
      <c r="C54" s="216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  <c r="T54" s="216"/>
      <c r="U54" s="216"/>
      <c r="V54" s="216"/>
      <c r="W54" s="216"/>
      <c r="X54" s="216"/>
      <c r="Y54" s="216"/>
      <c r="Z54" s="216"/>
      <c r="AA54" s="216"/>
    </row>
    <row r="55" spans="1:27" ht="17.25" customHeight="1" x14ac:dyDescent="0.2">
      <c r="A55" s="243"/>
      <c r="B55" s="216" t="str">
        <f>"Среднемесячное количество рабочих часов в 2018 году - "&amp;AA41&amp;" часа."</f>
        <v>Среднемесячное количество рабочих часов в 2018 году - 164,5 часа.</v>
      </c>
      <c r="C55" s="216"/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16"/>
      <c r="X55" s="216"/>
      <c r="Y55" s="216"/>
      <c r="Z55" s="216"/>
      <c r="AA55" s="216"/>
    </row>
    <row r="56" spans="1:27" ht="13.5" customHeight="1" x14ac:dyDescent="0.2">
      <c r="A56" s="243"/>
      <c r="B56" s="224"/>
      <c r="C56" s="224"/>
      <c r="D56" s="224"/>
      <c r="E56" s="224"/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24"/>
      <c r="Z56" s="224"/>
      <c r="AA56" s="224"/>
    </row>
    <row r="57" spans="1:27" ht="13.5" customHeight="1" x14ac:dyDescent="0.2"/>
    <row r="58" spans="1:27" ht="13.5" customHeight="1" x14ac:dyDescent="0.2"/>
    <row r="59" spans="1:27" ht="13.5" customHeight="1" x14ac:dyDescent="0.2"/>
    <row r="60" spans="1:27" ht="13.5" customHeight="1" x14ac:dyDescent="0.2"/>
    <row r="61" spans="1:27" ht="13.5" customHeight="1" x14ac:dyDescent="0.2"/>
    <row r="62" spans="1:27" ht="13.5" customHeight="1" x14ac:dyDescent="0.2"/>
    <row r="63" spans="1:27" ht="13.5" customHeight="1" x14ac:dyDescent="0.2"/>
    <row r="64" spans="1:27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</sheetData>
  <mergeCells count="50">
    <mergeCell ref="J5:N5"/>
    <mergeCell ref="D5:I5"/>
    <mergeCell ref="W17:AA17"/>
    <mergeCell ref="AA18:AA20"/>
    <mergeCell ref="X19:X20"/>
    <mergeCell ref="Y19:Y20"/>
    <mergeCell ref="A1:A56"/>
    <mergeCell ref="B1:S1"/>
    <mergeCell ref="V1:V42"/>
    <mergeCell ref="B2:S2"/>
    <mergeCell ref="B3:S3"/>
    <mergeCell ref="B4:S4"/>
    <mergeCell ref="B5:C5"/>
    <mergeCell ref="B13:S13"/>
    <mergeCell ref="B14:S14"/>
    <mergeCell ref="O15:S15"/>
    <mergeCell ref="B35:C35"/>
    <mergeCell ref="B24:S24"/>
    <mergeCell ref="O5:U5"/>
    <mergeCell ref="B15:C15"/>
    <mergeCell ref="B23:S23"/>
    <mergeCell ref="Z19:Z20"/>
    <mergeCell ref="O25:S25"/>
    <mergeCell ref="I25:N25"/>
    <mergeCell ref="W18:W20"/>
    <mergeCell ref="X18:Z18"/>
    <mergeCell ref="B25:C25"/>
    <mergeCell ref="D25:H25"/>
    <mergeCell ref="D15:H15"/>
    <mergeCell ref="I15:M15"/>
    <mergeCell ref="B56:AA56"/>
    <mergeCell ref="D49:AA49"/>
    <mergeCell ref="D50:AA50"/>
    <mergeCell ref="D51:AA51"/>
    <mergeCell ref="D52:AA52"/>
    <mergeCell ref="D53:AA53"/>
    <mergeCell ref="B54:AA54"/>
    <mergeCell ref="D48:AA48"/>
    <mergeCell ref="B33:S33"/>
    <mergeCell ref="B34:S34"/>
    <mergeCell ref="W41:Z42"/>
    <mergeCell ref="B55:AA55"/>
    <mergeCell ref="B44:AA44"/>
    <mergeCell ref="D46:AA46"/>
    <mergeCell ref="D47:AA47"/>
    <mergeCell ref="AA41:AA42"/>
    <mergeCell ref="B43:AA43"/>
    <mergeCell ref="J35:N35"/>
    <mergeCell ref="D35:I35"/>
    <mergeCell ref="O35:S35"/>
  </mergeCells>
  <pageMargins left="0.87" right="0.33" top="0.52" bottom="0.53" header="0.5" footer="0.5"/>
  <pageSetup paperSize="9" scale="84" orientation="portrait" verticalDpi="254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H45" sqref="H45"/>
    </sheetView>
  </sheetViews>
  <sheetFormatPr defaultRowHeight="12.75" x14ac:dyDescent="0.2"/>
  <cols>
    <col min="1" max="1" width="6.5703125" style="131" customWidth="1"/>
    <col min="2" max="2" width="31.7109375" style="131" customWidth="1"/>
    <col min="3" max="3" width="8.85546875" style="131"/>
    <col min="4" max="4" width="15" style="131" customWidth="1"/>
    <col min="5" max="5" width="18.42578125" style="131" customWidth="1"/>
    <col min="6" max="9" width="8.85546875" style="131"/>
  </cols>
  <sheetData>
    <row r="1" spans="1:9" ht="27.6" customHeight="1" x14ac:dyDescent="0.2">
      <c r="A1" s="121" t="s">
        <v>109</v>
      </c>
      <c r="B1" s="122" t="s">
        <v>111</v>
      </c>
      <c r="C1" s="122"/>
      <c r="D1" s="122" t="s">
        <v>113</v>
      </c>
      <c r="E1" s="122" t="s">
        <v>114</v>
      </c>
      <c r="F1" s="121" t="s">
        <v>73</v>
      </c>
      <c r="G1" s="122" t="s">
        <v>116</v>
      </c>
      <c r="H1" s="122"/>
      <c r="I1" s="122"/>
    </row>
    <row r="2" spans="1:9" ht="30" x14ac:dyDescent="0.2">
      <c r="A2" s="121" t="s">
        <v>110</v>
      </c>
      <c r="B2" s="122" t="s">
        <v>112</v>
      </c>
      <c r="C2" s="122"/>
      <c r="D2" s="122"/>
      <c r="E2" s="122"/>
      <c r="F2" s="121" t="s">
        <v>115</v>
      </c>
      <c r="G2" s="121" t="s">
        <v>117</v>
      </c>
      <c r="H2" s="121" t="s">
        <v>118</v>
      </c>
      <c r="I2" s="121" t="s">
        <v>119</v>
      </c>
    </row>
    <row r="3" spans="1:9" ht="48" customHeight="1" x14ac:dyDescent="0.2">
      <c r="A3" s="123">
        <v>1</v>
      </c>
      <c r="B3" s="124" t="s">
        <v>120</v>
      </c>
      <c r="C3" s="124"/>
      <c r="D3" s="123" t="s">
        <v>121</v>
      </c>
      <c r="E3" s="123" t="s">
        <v>122</v>
      </c>
      <c r="F3" s="123">
        <v>2016</v>
      </c>
      <c r="G3" s="123">
        <v>1300</v>
      </c>
      <c r="H3" s="123">
        <v>300</v>
      </c>
      <c r="I3" s="124">
        <v>1820</v>
      </c>
    </row>
    <row r="4" spans="1:9" ht="14.45" customHeight="1" x14ac:dyDescent="0.2">
      <c r="A4" s="123">
        <v>2</v>
      </c>
      <c r="B4" s="124" t="s">
        <v>123</v>
      </c>
      <c r="C4" s="124"/>
      <c r="D4" s="123" t="s">
        <v>124</v>
      </c>
      <c r="E4" s="123" t="s">
        <v>125</v>
      </c>
      <c r="F4" s="123">
        <v>2014</v>
      </c>
      <c r="G4" s="123">
        <v>700</v>
      </c>
      <c r="H4" s="123">
        <v>160</v>
      </c>
      <c r="I4" s="124">
        <v>1820</v>
      </c>
    </row>
    <row r="5" spans="1:9" ht="14.45" customHeight="1" x14ac:dyDescent="0.2">
      <c r="A5" s="123">
        <v>3</v>
      </c>
      <c r="B5" s="124" t="s">
        <v>16</v>
      </c>
      <c r="C5" s="124"/>
      <c r="D5" s="123" t="s">
        <v>126</v>
      </c>
      <c r="E5" s="123" t="s">
        <v>127</v>
      </c>
      <c r="F5" s="123">
        <v>2015</v>
      </c>
      <c r="G5" s="123">
        <v>1600</v>
      </c>
      <c r="H5" s="123">
        <v>1400</v>
      </c>
      <c r="I5" s="124">
        <v>1820</v>
      </c>
    </row>
    <row r="6" spans="1:9" ht="28.5" x14ac:dyDescent="0.2">
      <c r="A6" s="123">
        <v>4</v>
      </c>
      <c r="B6" s="124" t="s">
        <v>15</v>
      </c>
      <c r="C6" s="124"/>
      <c r="D6" s="123" t="s">
        <v>128</v>
      </c>
      <c r="E6" s="123" t="s">
        <v>129</v>
      </c>
      <c r="F6" s="123">
        <v>2015</v>
      </c>
      <c r="G6" s="123">
        <v>1800</v>
      </c>
      <c r="H6" s="123">
        <v>1500</v>
      </c>
      <c r="I6" s="124">
        <v>1820</v>
      </c>
    </row>
    <row r="7" spans="1:9" ht="77.45" customHeight="1" x14ac:dyDescent="0.2">
      <c r="A7" s="124">
        <v>5</v>
      </c>
      <c r="B7" s="124" t="s">
        <v>130</v>
      </c>
      <c r="C7" s="124"/>
      <c r="D7" s="123" t="s">
        <v>131</v>
      </c>
      <c r="E7" s="124" t="s">
        <v>122</v>
      </c>
      <c r="F7" s="124">
        <v>2014</v>
      </c>
      <c r="G7" s="124">
        <v>1300</v>
      </c>
      <c r="H7" s="124">
        <v>200</v>
      </c>
      <c r="I7" s="124">
        <v>500</v>
      </c>
    </row>
    <row r="8" spans="1:9" ht="51" customHeight="1" x14ac:dyDescent="0.2">
      <c r="A8" s="123">
        <v>6</v>
      </c>
      <c r="B8" s="124" t="s">
        <v>132</v>
      </c>
      <c r="C8" s="124"/>
      <c r="D8" s="123" t="s">
        <v>124</v>
      </c>
      <c r="E8" s="123" t="s">
        <v>125</v>
      </c>
      <c r="F8" s="123">
        <v>2015</v>
      </c>
      <c r="G8" s="123">
        <v>1750</v>
      </c>
      <c r="H8" s="123">
        <v>900</v>
      </c>
      <c r="I8" s="124">
        <v>1820</v>
      </c>
    </row>
    <row r="9" spans="1:9" ht="41.45" customHeight="1" x14ac:dyDescent="0.2">
      <c r="A9" s="123">
        <v>7</v>
      </c>
      <c r="B9" s="124" t="s">
        <v>133</v>
      </c>
      <c r="C9" s="124"/>
      <c r="D9" s="123" t="s">
        <v>124</v>
      </c>
      <c r="E9" s="123" t="s">
        <v>125</v>
      </c>
      <c r="F9" s="123">
        <v>2014</v>
      </c>
      <c r="G9" s="123">
        <v>1750</v>
      </c>
      <c r="H9" s="123">
        <v>1100</v>
      </c>
      <c r="I9" s="124">
        <v>1820</v>
      </c>
    </row>
    <row r="10" spans="1:9" ht="41.45" customHeight="1" x14ac:dyDescent="0.2">
      <c r="A10" s="123">
        <v>8</v>
      </c>
      <c r="B10" s="124" t="s">
        <v>134</v>
      </c>
      <c r="C10" s="124"/>
      <c r="D10" s="123" t="s">
        <v>124</v>
      </c>
      <c r="E10" s="123" t="s">
        <v>125</v>
      </c>
      <c r="F10" s="123">
        <v>2010</v>
      </c>
      <c r="G10" s="123">
        <v>1795</v>
      </c>
      <c r="H10" s="123">
        <v>1190</v>
      </c>
      <c r="I10" s="123">
        <v>1820</v>
      </c>
    </row>
    <row r="11" spans="1:9" ht="27.6" customHeight="1" x14ac:dyDescent="0.2">
      <c r="A11" s="123">
        <v>9</v>
      </c>
      <c r="B11" s="125" t="s">
        <v>100</v>
      </c>
      <c r="C11" s="125"/>
      <c r="D11" s="123" t="s">
        <v>135</v>
      </c>
      <c r="E11" s="123" t="s">
        <v>136</v>
      </c>
      <c r="F11" s="123">
        <v>2020</v>
      </c>
      <c r="G11" s="123">
        <v>400</v>
      </c>
      <c r="H11" s="123">
        <v>350</v>
      </c>
      <c r="I11" s="123">
        <v>500</v>
      </c>
    </row>
    <row r="12" spans="1:9" ht="52.9" customHeight="1" x14ac:dyDescent="0.2">
      <c r="A12" s="123">
        <v>10</v>
      </c>
      <c r="B12" s="125" t="s">
        <v>101</v>
      </c>
      <c r="C12" s="125"/>
      <c r="D12" s="126" t="s">
        <v>137</v>
      </c>
      <c r="E12" s="126" t="s">
        <v>127</v>
      </c>
      <c r="F12" s="123">
        <v>2020</v>
      </c>
      <c r="G12" s="123">
        <v>300</v>
      </c>
      <c r="H12" s="123">
        <v>100</v>
      </c>
      <c r="I12" s="123">
        <v>320</v>
      </c>
    </row>
    <row r="13" spans="1:9" ht="66.599999999999994" customHeight="1" x14ac:dyDescent="0.2">
      <c r="A13" s="123">
        <v>11</v>
      </c>
      <c r="B13" s="124" t="s">
        <v>138</v>
      </c>
      <c r="C13" s="124"/>
      <c r="D13" s="123" t="s">
        <v>139</v>
      </c>
      <c r="E13" s="123" t="s">
        <v>122</v>
      </c>
      <c r="F13" s="123">
        <v>2013</v>
      </c>
      <c r="G13" s="123">
        <v>1780</v>
      </c>
      <c r="H13" s="123">
        <v>1500</v>
      </c>
      <c r="I13" s="123">
        <v>1820</v>
      </c>
    </row>
    <row r="14" spans="1:9" ht="43.15" customHeight="1" x14ac:dyDescent="0.2">
      <c r="A14" s="123">
        <v>12</v>
      </c>
      <c r="B14" s="124" t="s">
        <v>140</v>
      </c>
      <c r="C14" s="124"/>
      <c r="D14" s="123" t="s">
        <v>124</v>
      </c>
      <c r="E14" s="123" t="s">
        <v>125</v>
      </c>
      <c r="F14" s="123">
        <v>2006</v>
      </c>
      <c r="G14" s="123">
        <v>1650</v>
      </c>
      <c r="H14" s="123">
        <v>750</v>
      </c>
      <c r="I14" s="123" t="s">
        <v>141</v>
      </c>
    </row>
    <row r="15" spans="1:9" ht="60" customHeight="1" x14ac:dyDescent="0.2">
      <c r="A15" s="123">
        <v>13</v>
      </c>
      <c r="B15" s="124" t="s">
        <v>142</v>
      </c>
      <c r="C15" s="124"/>
      <c r="D15" s="123" t="s">
        <v>143</v>
      </c>
      <c r="E15" s="123" t="s">
        <v>122</v>
      </c>
      <c r="F15" s="123">
        <v>2012</v>
      </c>
      <c r="G15" s="123">
        <v>1500</v>
      </c>
      <c r="H15" s="123">
        <v>500</v>
      </c>
      <c r="I15" s="123">
        <v>1820</v>
      </c>
    </row>
    <row r="16" spans="1:9" ht="60" customHeight="1" x14ac:dyDescent="0.2">
      <c r="A16" s="123">
        <v>14</v>
      </c>
      <c r="B16" s="125" t="s">
        <v>102</v>
      </c>
      <c r="C16" s="125"/>
      <c r="D16" s="123" t="s">
        <v>124</v>
      </c>
      <c r="E16" s="123" t="s">
        <v>125</v>
      </c>
      <c r="F16" s="123">
        <v>2020</v>
      </c>
      <c r="G16" s="123">
        <v>350</v>
      </c>
      <c r="H16" s="123">
        <v>100</v>
      </c>
      <c r="I16" s="123">
        <v>500</v>
      </c>
    </row>
    <row r="17" spans="1:9" ht="50.45" customHeight="1" x14ac:dyDescent="0.2">
      <c r="A17" s="123">
        <v>15</v>
      </c>
      <c r="B17" s="125" t="s">
        <v>103</v>
      </c>
      <c r="C17" s="125"/>
      <c r="D17" s="123" t="s">
        <v>124</v>
      </c>
      <c r="E17" s="123" t="s">
        <v>125</v>
      </c>
      <c r="F17" s="123">
        <v>2018</v>
      </c>
      <c r="G17" s="123">
        <v>1100</v>
      </c>
      <c r="H17" s="123">
        <v>600</v>
      </c>
      <c r="I17" s="123">
        <v>1820</v>
      </c>
    </row>
    <row r="18" spans="1:9" ht="28.5" x14ac:dyDescent="0.2">
      <c r="A18" s="123">
        <v>16</v>
      </c>
      <c r="B18" s="123" t="s">
        <v>144</v>
      </c>
      <c r="C18" s="124" t="s">
        <v>124</v>
      </c>
      <c r="D18" s="124"/>
      <c r="E18" s="123" t="s">
        <v>125</v>
      </c>
      <c r="F18" s="123">
        <v>2014</v>
      </c>
      <c r="G18" s="123">
        <v>1750</v>
      </c>
      <c r="H18" s="123">
        <v>450</v>
      </c>
      <c r="I18" s="124">
        <v>1820</v>
      </c>
    </row>
    <row r="19" spans="1:9" ht="28.5" x14ac:dyDescent="0.2">
      <c r="A19" s="123">
        <v>17</v>
      </c>
      <c r="B19" s="123" t="s">
        <v>145</v>
      </c>
      <c r="C19" s="124" t="s">
        <v>124</v>
      </c>
      <c r="D19" s="124"/>
      <c r="E19" s="123" t="s">
        <v>125</v>
      </c>
      <c r="F19" s="123">
        <v>2015</v>
      </c>
      <c r="G19" s="123">
        <v>1600</v>
      </c>
      <c r="H19" s="123">
        <v>950</v>
      </c>
      <c r="I19" s="124">
        <v>1820</v>
      </c>
    </row>
    <row r="20" spans="1:9" ht="171" x14ac:dyDescent="0.2">
      <c r="A20" s="123">
        <v>18</v>
      </c>
      <c r="B20" s="123" t="s">
        <v>146</v>
      </c>
      <c r="C20" s="124" t="s">
        <v>147</v>
      </c>
      <c r="D20" s="124"/>
      <c r="E20" s="123" t="s">
        <v>148</v>
      </c>
      <c r="F20" s="123">
        <v>2015</v>
      </c>
      <c r="G20" s="123">
        <v>1000</v>
      </c>
      <c r="H20" s="123">
        <v>0</v>
      </c>
      <c r="I20" s="123">
        <v>1820</v>
      </c>
    </row>
    <row r="21" spans="1:9" ht="42.75" x14ac:dyDescent="0.2">
      <c r="A21" s="123">
        <v>19</v>
      </c>
      <c r="B21" s="123" t="s">
        <v>149</v>
      </c>
      <c r="C21" s="124" t="s">
        <v>124</v>
      </c>
      <c r="D21" s="124"/>
      <c r="E21" s="123" t="s">
        <v>125</v>
      </c>
      <c r="F21" s="123">
        <v>2016</v>
      </c>
      <c r="G21" s="123">
        <v>1670</v>
      </c>
      <c r="H21" s="123">
        <v>1150</v>
      </c>
      <c r="I21" s="123">
        <v>1820</v>
      </c>
    </row>
    <row r="22" spans="1:9" ht="42.75" x14ac:dyDescent="0.2">
      <c r="A22" s="123">
        <v>20</v>
      </c>
      <c r="B22" s="123" t="s">
        <v>150</v>
      </c>
      <c r="C22" s="124" t="s">
        <v>124</v>
      </c>
      <c r="D22" s="124"/>
      <c r="E22" s="123" t="s">
        <v>125</v>
      </c>
      <c r="F22" s="123">
        <v>2015</v>
      </c>
      <c r="G22" s="123">
        <v>1700</v>
      </c>
      <c r="H22" s="123">
        <v>600</v>
      </c>
      <c r="I22" s="123">
        <v>1820</v>
      </c>
    </row>
    <row r="23" spans="1:9" ht="55.9" customHeight="1" x14ac:dyDescent="0.2">
      <c r="A23" s="123">
        <v>21</v>
      </c>
      <c r="B23" s="123" t="s">
        <v>151</v>
      </c>
      <c r="C23" s="124" t="s">
        <v>152</v>
      </c>
      <c r="D23" s="124"/>
      <c r="E23" s="123" t="s">
        <v>122</v>
      </c>
      <c r="F23" s="123">
        <v>2015</v>
      </c>
      <c r="G23" s="123">
        <v>1700</v>
      </c>
      <c r="H23" s="123">
        <v>1250</v>
      </c>
      <c r="I23" s="123">
        <v>1820</v>
      </c>
    </row>
    <row r="24" spans="1:9" ht="42" customHeight="1" x14ac:dyDescent="0.2">
      <c r="A24" s="123">
        <v>22</v>
      </c>
      <c r="B24" s="123" t="s">
        <v>153</v>
      </c>
      <c r="C24" s="124" t="s">
        <v>154</v>
      </c>
      <c r="D24" s="124"/>
      <c r="E24" s="123" t="s">
        <v>122</v>
      </c>
      <c r="F24" s="123">
        <v>2007</v>
      </c>
      <c r="G24" s="123">
        <v>1750</v>
      </c>
      <c r="H24" s="123">
        <v>780</v>
      </c>
      <c r="I24" s="123">
        <v>1820</v>
      </c>
    </row>
    <row r="25" spans="1:9" ht="42.75" x14ac:dyDescent="0.2">
      <c r="A25" s="123">
        <v>23</v>
      </c>
      <c r="B25" s="123" t="s">
        <v>155</v>
      </c>
      <c r="C25" s="124" t="s">
        <v>156</v>
      </c>
      <c r="D25" s="124"/>
      <c r="E25" s="123" t="s">
        <v>127</v>
      </c>
      <c r="F25" s="123">
        <v>2012</v>
      </c>
      <c r="G25" s="123">
        <v>1800</v>
      </c>
      <c r="H25" s="123">
        <v>1100</v>
      </c>
      <c r="I25" s="123">
        <v>1820</v>
      </c>
    </row>
    <row r="26" spans="1:9" ht="57" x14ac:dyDescent="0.2">
      <c r="A26" s="123">
        <v>24</v>
      </c>
      <c r="B26" s="127" t="s">
        <v>104</v>
      </c>
      <c r="C26" s="124" t="s">
        <v>124</v>
      </c>
      <c r="D26" s="124"/>
      <c r="E26" s="123" t="s">
        <v>125</v>
      </c>
      <c r="F26" s="123">
        <v>2020</v>
      </c>
      <c r="G26" s="123">
        <v>400</v>
      </c>
      <c r="H26" s="123">
        <v>300</v>
      </c>
      <c r="I26" s="123">
        <v>500</v>
      </c>
    </row>
    <row r="27" spans="1:9" ht="28.15" customHeight="1" x14ac:dyDescent="0.2">
      <c r="A27" s="123">
        <v>25</v>
      </c>
      <c r="B27" s="123" t="s">
        <v>157</v>
      </c>
      <c r="C27" s="124" t="s">
        <v>158</v>
      </c>
      <c r="D27" s="124"/>
      <c r="E27" s="123" t="s">
        <v>136</v>
      </c>
      <c r="F27" s="123">
        <v>2015</v>
      </c>
      <c r="G27" s="123">
        <v>1600</v>
      </c>
      <c r="H27" s="123">
        <v>1300</v>
      </c>
      <c r="I27" s="123">
        <v>1820</v>
      </c>
    </row>
    <row r="28" spans="1:9" ht="42.75" x14ac:dyDescent="0.2">
      <c r="A28" s="123">
        <v>26</v>
      </c>
      <c r="B28" s="123" t="s">
        <v>159</v>
      </c>
      <c r="C28" s="124" t="s">
        <v>160</v>
      </c>
      <c r="D28" s="124"/>
      <c r="E28" s="123" t="s">
        <v>127</v>
      </c>
      <c r="F28" s="123">
        <v>2013</v>
      </c>
      <c r="G28" s="123">
        <v>1785</v>
      </c>
      <c r="H28" s="123">
        <v>1510</v>
      </c>
      <c r="I28" s="123">
        <v>1820</v>
      </c>
    </row>
    <row r="29" spans="1:9" ht="28.5" x14ac:dyDescent="0.2">
      <c r="A29" s="123">
        <v>28</v>
      </c>
      <c r="B29" s="123" t="s">
        <v>161</v>
      </c>
      <c r="C29" s="124" t="s">
        <v>124</v>
      </c>
      <c r="D29" s="124"/>
      <c r="E29" s="123" t="s">
        <v>125</v>
      </c>
      <c r="F29" s="123">
        <v>2012</v>
      </c>
      <c r="G29" s="123">
        <v>1800</v>
      </c>
      <c r="H29" s="123">
        <v>520</v>
      </c>
      <c r="I29" s="123">
        <v>1820</v>
      </c>
    </row>
    <row r="30" spans="1:9" ht="71.25" x14ac:dyDescent="0.2">
      <c r="A30" s="123">
        <v>29</v>
      </c>
      <c r="B30" s="123" t="s">
        <v>162</v>
      </c>
      <c r="C30" s="124" t="s">
        <v>163</v>
      </c>
      <c r="D30" s="124"/>
      <c r="E30" s="123" t="s">
        <v>125</v>
      </c>
      <c r="F30" s="123">
        <v>2015</v>
      </c>
      <c r="G30" s="123">
        <v>1820</v>
      </c>
      <c r="H30" s="123">
        <v>1000</v>
      </c>
      <c r="I30" s="123">
        <v>1820</v>
      </c>
    </row>
    <row r="31" spans="1:9" ht="71.25" x14ac:dyDescent="0.2">
      <c r="A31" s="123">
        <v>30</v>
      </c>
      <c r="B31" s="123" t="s">
        <v>164</v>
      </c>
      <c r="C31" s="124" t="s">
        <v>124</v>
      </c>
      <c r="D31" s="124"/>
      <c r="E31" s="123" t="s">
        <v>125</v>
      </c>
      <c r="F31" s="123">
        <v>2007</v>
      </c>
      <c r="G31" s="123">
        <v>1700</v>
      </c>
      <c r="H31" s="123">
        <v>450</v>
      </c>
      <c r="I31" s="123" t="s">
        <v>165</v>
      </c>
    </row>
    <row r="32" spans="1:9" ht="58.5" x14ac:dyDescent="0.2">
      <c r="A32" s="123">
        <v>31</v>
      </c>
      <c r="B32" s="127" t="s">
        <v>166</v>
      </c>
      <c r="C32" s="128" t="s">
        <v>167</v>
      </c>
      <c r="D32" s="128"/>
      <c r="E32" s="123" t="s">
        <v>125</v>
      </c>
      <c r="F32" s="123">
        <v>2016</v>
      </c>
      <c r="G32" s="123">
        <v>1800</v>
      </c>
      <c r="H32" s="123">
        <v>900</v>
      </c>
      <c r="I32" s="123">
        <v>1820</v>
      </c>
    </row>
    <row r="33" spans="1:9" ht="57" x14ac:dyDescent="0.2">
      <c r="A33" s="123">
        <v>32</v>
      </c>
      <c r="B33" s="127" t="s">
        <v>106</v>
      </c>
      <c r="C33" s="125" t="s">
        <v>168</v>
      </c>
      <c r="D33" s="125"/>
      <c r="E33" s="123" t="s">
        <v>148</v>
      </c>
      <c r="F33" s="123">
        <v>2006</v>
      </c>
      <c r="G33" s="123">
        <v>1800</v>
      </c>
      <c r="H33" s="123">
        <v>900</v>
      </c>
      <c r="I33" s="123">
        <v>1820</v>
      </c>
    </row>
    <row r="34" spans="1:9" ht="28.15" customHeight="1" x14ac:dyDescent="0.2">
      <c r="A34" s="123">
        <v>33</v>
      </c>
      <c r="B34" s="123" t="s">
        <v>11</v>
      </c>
      <c r="C34" s="124" t="s">
        <v>169</v>
      </c>
      <c r="D34" s="124"/>
      <c r="E34" s="123" t="s">
        <v>136</v>
      </c>
      <c r="F34" s="123">
        <v>2012</v>
      </c>
      <c r="G34" s="123">
        <v>1500</v>
      </c>
      <c r="H34" s="123">
        <v>900</v>
      </c>
      <c r="I34" s="123">
        <v>1820</v>
      </c>
    </row>
    <row r="35" spans="1:9" ht="28.15" customHeight="1" x14ac:dyDescent="0.2">
      <c r="A35" s="123">
        <v>34</v>
      </c>
      <c r="B35" s="123" t="s">
        <v>170</v>
      </c>
      <c r="C35" s="124" t="s">
        <v>171</v>
      </c>
      <c r="D35" s="124"/>
      <c r="E35" s="123" t="s">
        <v>172</v>
      </c>
      <c r="F35" s="123">
        <v>2013</v>
      </c>
      <c r="G35" s="123">
        <v>1600</v>
      </c>
      <c r="H35" s="123">
        <v>1400</v>
      </c>
      <c r="I35" s="123">
        <v>1820</v>
      </c>
    </row>
    <row r="36" spans="1:9" ht="57" x14ac:dyDescent="0.2">
      <c r="A36" s="123">
        <v>35</v>
      </c>
      <c r="B36" s="123" t="s">
        <v>9</v>
      </c>
      <c r="C36" s="124" t="s">
        <v>173</v>
      </c>
      <c r="D36" s="124"/>
      <c r="E36" s="123" t="s">
        <v>136</v>
      </c>
      <c r="F36" s="123">
        <v>2013</v>
      </c>
      <c r="G36" s="123">
        <v>1700</v>
      </c>
      <c r="H36" s="123">
        <v>1100</v>
      </c>
      <c r="I36" s="123">
        <v>1820</v>
      </c>
    </row>
    <row r="37" spans="1:9" ht="85.5" x14ac:dyDescent="0.2">
      <c r="A37" s="123">
        <v>36</v>
      </c>
      <c r="B37" s="123" t="s">
        <v>174</v>
      </c>
      <c r="C37" s="124" t="s">
        <v>169</v>
      </c>
      <c r="D37" s="124"/>
      <c r="E37" s="123" t="s">
        <v>136</v>
      </c>
      <c r="F37" s="123">
        <v>2013</v>
      </c>
      <c r="G37" s="123">
        <v>1570</v>
      </c>
      <c r="H37" s="123">
        <v>1100</v>
      </c>
      <c r="I37" s="123">
        <v>1820</v>
      </c>
    </row>
    <row r="38" spans="1:9" ht="57" x14ac:dyDescent="0.2">
      <c r="A38" s="123">
        <v>37</v>
      </c>
      <c r="B38" s="123" t="s">
        <v>175</v>
      </c>
      <c r="C38" s="124" t="s">
        <v>176</v>
      </c>
      <c r="D38" s="124"/>
      <c r="E38" s="123" t="s">
        <v>136</v>
      </c>
      <c r="F38" s="123">
        <v>2006</v>
      </c>
      <c r="G38" s="123">
        <v>1500</v>
      </c>
      <c r="H38" s="123">
        <v>1200</v>
      </c>
      <c r="I38" s="123">
        <v>1820</v>
      </c>
    </row>
    <row r="39" spans="1:9" ht="55.15" customHeight="1" x14ac:dyDescent="0.2">
      <c r="A39" s="123">
        <v>38</v>
      </c>
      <c r="B39" s="123" t="s">
        <v>177</v>
      </c>
      <c r="C39" s="124" t="s">
        <v>178</v>
      </c>
      <c r="D39" s="124"/>
      <c r="E39" s="123" t="s">
        <v>136</v>
      </c>
      <c r="F39" s="123">
        <v>2012</v>
      </c>
      <c r="G39" s="123">
        <v>1760</v>
      </c>
      <c r="H39" s="123">
        <v>520</v>
      </c>
      <c r="I39" s="123">
        <v>1820</v>
      </c>
    </row>
    <row r="40" spans="1:9" ht="71.25" x14ac:dyDescent="0.2">
      <c r="A40" s="123">
        <v>39</v>
      </c>
      <c r="B40" s="123" t="s">
        <v>13</v>
      </c>
      <c r="C40" s="124" t="s">
        <v>179</v>
      </c>
      <c r="D40" s="124"/>
      <c r="E40" s="123" t="s">
        <v>136</v>
      </c>
      <c r="F40" s="123">
        <v>2012</v>
      </c>
      <c r="G40" s="123">
        <v>1760</v>
      </c>
      <c r="H40" s="123">
        <v>200</v>
      </c>
      <c r="I40" s="123">
        <v>1820</v>
      </c>
    </row>
    <row r="41" spans="1:9" ht="42.75" x14ac:dyDescent="0.2">
      <c r="A41" s="123">
        <v>40</v>
      </c>
      <c r="B41" s="123" t="s">
        <v>180</v>
      </c>
      <c r="C41" s="124" t="s">
        <v>124</v>
      </c>
      <c r="D41" s="124"/>
      <c r="E41" s="123" t="s">
        <v>125</v>
      </c>
      <c r="F41" s="123">
        <v>2015</v>
      </c>
      <c r="G41" s="123">
        <v>1600</v>
      </c>
      <c r="H41" s="123">
        <v>450</v>
      </c>
      <c r="I41" s="123">
        <v>1820</v>
      </c>
    </row>
    <row r="42" spans="1:9" ht="28.5" x14ac:dyDescent="0.2">
      <c r="A42" s="123">
        <v>42</v>
      </c>
      <c r="B42" s="127" t="s">
        <v>108</v>
      </c>
      <c r="C42" s="129" t="s">
        <v>137</v>
      </c>
      <c r="D42" s="129"/>
      <c r="E42" s="126" t="s">
        <v>127</v>
      </c>
      <c r="F42" s="123">
        <v>2020</v>
      </c>
      <c r="G42" s="123">
        <v>200</v>
      </c>
      <c r="H42" s="123">
        <v>0</v>
      </c>
      <c r="I42" s="123">
        <v>320</v>
      </c>
    </row>
    <row r="43" spans="1:9" ht="42.75" x14ac:dyDescent="0.2">
      <c r="A43" s="123">
        <v>43</v>
      </c>
      <c r="B43" s="127" t="s">
        <v>107</v>
      </c>
      <c r="C43" s="129" t="s">
        <v>137</v>
      </c>
      <c r="D43" s="129"/>
      <c r="E43" s="126" t="s">
        <v>127</v>
      </c>
      <c r="F43" s="123">
        <v>2006</v>
      </c>
      <c r="G43" s="123">
        <v>1700</v>
      </c>
      <c r="H43" s="123">
        <v>250</v>
      </c>
      <c r="I43" s="123">
        <v>1820</v>
      </c>
    </row>
    <row r="44" spans="1:9" ht="14.25" x14ac:dyDescent="0.2">
      <c r="A44" s="123">
        <v>44</v>
      </c>
      <c r="B44" s="130" t="s">
        <v>181</v>
      </c>
      <c r="C44" s="129"/>
      <c r="D44" s="129"/>
      <c r="E44" s="126"/>
      <c r="F44" s="123"/>
      <c r="G44" s="123">
        <v>1000</v>
      </c>
      <c r="H44" s="123">
        <v>1000</v>
      </c>
      <c r="I44" s="123">
        <v>1100</v>
      </c>
    </row>
    <row r="45" spans="1:9" x14ac:dyDescent="0.2">
      <c r="G45" s="131">
        <f>SUM(G3:G44)</f>
        <v>60640</v>
      </c>
      <c r="H45" s="131">
        <f>SUM(H3:H44)</f>
        <v>31930</v>
      </c>
      <c r="I45" s="131">
        <f>SUM(I3:I44)</f>
        <v>63800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Загрузка оборудования-2022</vt:lpstr>
      <vt:lpstr>Производств.календарь-2022</vt:lpstr>
      <vt:lpstr>Лист1</vt:lpstr>
      <vt:lpstr>'Производств.календарь-2022'!Область_печати</vt:lpstr>
    </vt:vector>
  </TitlesOfParts>
  <Company>http://variant52.ru</Company>
  <LinksUpToDate>false</LinksUpToDate>
  <SharedDoc>false</SharedDoc>
  <HyperlinkBase>http://variant52.ru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Календарь 2012</dc:title>
  <dc:subject>производственный</dc:subject>
  <dc:creator>Вариант-52</dc:creator>
  <cp:lastModifiedBy>1</cp:lastModifiedBy>
  <cp:revision/>
  <cp:lastPrinted>2016-09-15T06:20:32Z</cp:lastPrinted>
  <dcterms:created xsi:type="dcterms:W3CDTF">2011-06-02T05:49:14Z</dcterms:created>
  <dcterms:modified xsi:type="dcterms:W3CDTF">2024-04-27T10:57:24Z</dcterms:modified>
</cp:coreProperties>
</file>